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ew-site\Tables\νεοι_πινακες_2019-\"/>
    </mc:Choice>
  </mc:AlternateContent>
  <xr:revisionPtr revIDLastSave="0" documentId="13_ncr:1_{4B498061-30FF-4A1A-85FB-709ADF3B6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olidated" sheetId="1" r:id="rId1"/>
    <sheet name="Non_Consolidate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6" i="4" l="1"/>
  <c r="Z40" i="4" s="1"/>
  <c r="Y36" i="4"/>
  <c r="Y40" i="4" s="1"/>
  <c r="Z26" i="4"/>
  <c r="Y26" i="4"/>
  <c r="Z6" i="4"/>
  <c r="Y6" i="4"/>
  <c r="Z2" i="4"/>
  <c r="Z16" i="4" s="1"/>
  <c r="Y2" i="4"/>
  <c r="Y16" i="4" s="1"/>
  <c r="Z36" i="1"/>
  <c r="Z40" i="1" s="1"/>
  <c r="Z44" i="1" s="1"/>
  <c r="Y36" i="1"/>
  <c r="Y40" i="1" s="1"/>
  <c r="Y44" i="1" s="1"/>
  <c r="Z26" i="1"/>
  <c r="Y26" i="1"/>
  <c r="Z6" i="1"/>
  <c r="Y6" i="1"/>
  <c r="Z2" i="1"/>
  <c r="Z16" i="1" s="1"/>
  <c r="Y2" i="1"/>
  <c r="Y16" i="1" s="1"/>
  <c r="X36" i="1" l="1"/>
  <c r="X40" i="1" s="1"/>
  <c r="X44" i="1" s="1"/>
  <c r="X26" i="1"/>
  <c r="X6" i="1"/>
  <c r="X2" i="1"/>
  <c r="X36" i="4"/>
  <c r="X40" i="4" s="1"/>
  <c r="X26" i="4"/>
  <c r="X6" i="4"/>
  <c r="X2" i="4"/>
  <c r="X16" i="1" l="1"/>
  <c r="X16" i="4"/>
</calcChain>
</file>

<file path=xl/sharedStrings.xml><?xml version="1.0" encoding="utf-8"?>
<sst xmlns="http://schemas.openxmlformats.org/spreadsheetml/2006/main" count="60" uniqueCount="35">
  <si>
    <t>1.1</t>
  </si>
  <si>
    <t>1.2</t>
  </si>
  <si>
    <t>2.1</t>
  </si>
  <si>
    <t>2.2</t>
  </si>
  <si>
    <t>Net Interest Income</t>
  </si>
  <si>
    <t>Interest Income</t>
  </si>
  <si>
    <t>Interest Expense</t>
  </si>
  <si>
    <t>Net Fee and Commission Income</t>
  </si>
  <si>
    <t>Fee and Commission Income</t>
  </si>
  <si>
    <t>Fee and Commission Expense</t>
  </si>
  <si>
    <t>Net Gains on Financial Transactions</t>
  </si>
  <si>
    <t>Other Income</t>
  </si>
  <si>
    <t>Dividend Income</t>
  </si>
  <si>
    <t>Total Net Operating Income</t>
  </si>
  <si>
    <t>Staff Costs</t>
  </si>
  <si>
    <t>General Administrative Expenses</t>
  </si>
  <si>
    <t>Depreciation and Amortisation Expenses</t>
  </si>
  <si>
    <t>Other Expenses</t>
  </si>
  <si>
    <t>Total Operating Expenses</t>
  </si>
  <si>
    <t>Impairment Losses</t>
  </si>
  <si>
    <t>Profit Before Tax</t>
  </si>
  <si>
    <t>Income Tax Expense</t>
  </si>
  <si>
    <t>Profit After Tax</t>
  </si>
  <si>
    <t>Minority Interest</t>
  </si>
  <si>
    <t>Net Profit Attributable to Shareholders</t>
  </si>
  <si>
    <r>
      <t>Extraordinary profit or loss</t>
    </r>
    <r>
      <rPr>
        <i/>
        <sz val="10"/>
        <color theme="1"/>
        <rFont val="Arial"/>
        <family val="2"/>
        <charset val="161"/>
      </rPr>
      <t xml:space="preserve"> (Greek General Accounting Plan)</t>
    </r>
  </si>
  <si>
    <t>Greek Commercial Banks - in consolidated basis (amounts in thousand €)</t>
  </si>
  <si>
    <t>Greek Commercial Banks - in non_consolidated basis (amounts in thousand €)</t>
  </si>
  <si>
    <t>Total Profit After Tax</t>
  </si>
  <si>
    <t>Profit after Tax from discontinued Operations (IFRS)</t>
  </si>
  <si>
    <r>
      <t>Extraordinary profit or loss</t>
    </r>
    <r>
      <rPr>
        <i/>
        <sz val="10"/>
        <color theme="1"/>
        <rFont val="Arial"/>
        <family val="2"/>
        <charset val="161"/>
      </rPr>
      <t xml:space="preserve"> </t>
    </r>
  </si>
  <si>
    <r>
      <t>2020</t>
    </r>
    <r>
      <rPr>
        <b/>
        <i/>
        <vertAlign val="superscript"/>
        <sz val="10"/>
        <color theme="1"/>
        <rFont val="Arial"/>
        <family val="2"/>
        <charset val="161"/>
      </rPr>
      <t>(1)</t>
    </r>
  </si>
  <si>
    <r>
      <rPr>
        <vertAlign val="superscript"/>
        <sz val="10"/>
        <color theme="1"/>
        <rFont val="Arial"/>
        <family val="2"/>
        <charset val="161"/>
      </rPr>
      <t>(1)</t>
    </r>
    <r>
      <rPr>
        <sz val="10"/>
        <color theme="1"/>
        <rFont val="Arial"/>
        <family val="2"/>
        <charset val="161"/>
      </rPr>
      <t xml:space="preserve"> Data between 2019 and 2020 are not comparable</t>
    </r>
  </si>
  <si>
    <r>
      <rPr>
        <vertAlign val="superscript"/>
        <sz val="10"/>
        <color theme="1"/>
        <rFont val="Arial"/>
        <family val="2"/>
        <charset val="161"/>
      </rPr>
      <t xml:space="preserve">(2)  </t>
    </r>
    <r>
      <rPr>
        <sz val="10"/>
        <color theme="1"/>
        <rFont val="Arial"/>
        <family val="2"/>
        <charset val="161"/>
      </rPr>
      <t>Data concern supervisory data of income statements. The information soureces are FinREp/BSD16/BSD30. Data concern submission until the previous working day.</t>
    </r>
  </si>
  <si>
    <r>
      <t>2021</t>
    </r>
    <r>
      <rPr>
        <b/>
        <vertAlign val="superscript"/>
        <sz val="11"/>
        <color theme="1"/>
        <rFont val="Calibri"/>
        <family val="2"/>
        <charset val="161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</si>
</sst>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10"/>
      <color theme="1"/>
      <name val="Arial"/>
      <family val="2"/>
      <charset val="161"/>
    </font>
    <font>
      <i/>
      <sz val="10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i/>
      <vertAlign val="superscript"/>
      <sz val="10"/>
      <color theme="1"/>
      <name val="Arial"/>
      <family val="2"/>
      <charset val="161"/>
    </font>
    <font>
      <vertAlign val="superscript"/>
      <sz val="10"/>
      <color theme="1"/>
      <name val="Arial"/>
      <family val="2"/>
      <charset val="161"/>
    </font>
    <font>
      <b/>
      <vertAlign val="superscript"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3" fontId="3" fillId="2" borderId="0" xfId="0" applyNumberFormat="1" applyFont="1" applyFill="1"/>
    <xf numFmtId="3" fontId="3" fillId="3" borderId="0" xfId="0" applyNumberFormat="1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3" fontId="6" fillId="2" borderId="0" xfId="0" applyNumberFormat="1" applyFont="1" applyFill="1"/>
    <xf numFmtId="3" fontId="6" fillId="0" borderId="0" xfId="0" applyNumberFormat="1" applyFont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0" fillId="0" borderId="0" xfId="0" applyAlignment="1">
      <alignment horizontal="left"/>
    </xf>
    <xf numFmtId="3" fontId="6" fillId="3" borderId="0" xfId="0" applyNumberFormat="1" applyFont="1" applyFill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workbookViewId="0">
      <pane xSplit="2" ySplit="1" topLeftCell="U2" activePane="bottomRight" state="frozen"/>
      <selection pane="topRight" activeCell="C1" sqref="C1"/>
      <selection pane="bottomLeft" activeCell="A2" sqref="A2"/>
      <selection pane="bottomRight" activeCell="Z44" sqref="Z44"/>
    </sheetView>
  </sheetViews>
  <sheetFormatPr defaultColWidth="9.140625" defaultRowHeight="12.75" x14ac:dyDescent="0.2"/>
  <cols>
    <col min="1" max="1" width="9.140625" style="9"/>
    <col min="2" max="2" width="66.140625" style="8" customWidth="1"/>
    <col min="3" max="3" width="9.140625" style="8"/>
    <col min="4" max="7" width="9.140625" style="8" customWidth="1"/>
    <col min="8" max="8" width="10.7109375" style="8" customWidth="1"/>
    <col min="9" max="9" width="10.28515625" style="8" customWidth="1"/>
    <col min="10" max="10" width="9.85546875" style="8" customWidth="1"/>
    <col min="11" max="13" width="10.140625" style="8" customWidth="1"/>
    <col min="14" max="26" width="11.85546875" style="8" customWidth="1"/>
    <col min="27" max="16384" width="9.140625" style="8"/>
  </cols>
  <sheetData>
    <row r="1" spans="1:26" s="3" customFormat="1" ht="30" customHeight="1" x14ac:dyDescent="0.25">
      <c r="A1" s="1"/>
      <c r="B1" s="2" t="s">
        <v>26</v>
      </c>
      <c r="D1" s="12">
        <v>2001</v>
      </c>
      <c r="E1" s="12">
        <v>2002</v>
      </c>
      <c r="F1" s="12">
        <v>2003</v>
      </c>
      <c r="G1" s="12">
        <v>2004</v>
      </c>
      <c r="H1" s="12">
        <v>2005</v>
      </c>
      <c r="I1" s="12">
        <v>2006</v>
      </c>
      <c r="J1" s="12">
        <v>2007</v>
      </c>
      <c r="K1" s="12">
        <v>2008</v>
      </c>
      <c r="L1" s="12">
        <v>2009</v>
      </c>
      <c r="M1" s="12">
        <v>2010</v>
      </c>
      <c r="N1" s="12">
        <v>2011</v>
      </c>
      <c r="O1" s="12">
        <v>2012</v>
      </c>
      <c r="P1" s="12">
        <v>2013</v>
      </c>
      <c r="Q1" s="12">
        <v>2014</v>
      </c>
      <c r="R1" s="12">
        <v>2015</v>
      </c>
      <c r="S1" s="12">
        <v>2016</v>
      </c>
      <c r="T1" s="12">
        <v>2017</v>
      </c>
      <c r="U1" s="12">
        <v>2018</v>
      </c>
      <c r="V1" s="12">
        <v>2019</v>
      </c>
      <c r="W1" s="12">
        <v>2020</v>
      </c>
      <c r="X1" s="12">
        <v>2021</v>
      </c>
      <c r="Y1" s="12">
        <v>2022</v>
      </c>
      <c r="Z1" s="12">
        <v>2023</v>
      </c>
    </row>
    <row r="2" spans="1:26" x14ac:dyDescent="0.2">
      <c r="A2" s="4">
        <v>1</v>
      </c>
      <c r="B2" s="5" t="s">
        <v>4</v>
      </c>
      <c r="C2" s="5"/>
      <c r="D2" s="6">
        <v>4183552.75509171</v>
      </c>
      <c r="E2" s="6">
        <v>4383401.8760000002</v>
      </c>
      <c r="F2" s="6">
        <v>5118275.2199999988</v>
      </c>
      <c r="G2" s="6">
        <v>5841521</v>
      </c>
      <c r="H2" s="6">
        <v>6829751</v>
      </c>
      <c r="I2" s="6">
        <v>8239206</v>
      </c>
      <c r="J2" s="6">
        <v>10087143</v>
      </c>
      <c r="K2" s="6">
        <v>11393171.726999998</v>
      </c>
      <c r="L2" s="6">
        <v>11617224</v>
      </c>
      <c r="M2" s="6">
        <v>12270256</v>
      </c>
      <c r="N2" s="6">
        <v>11006387</v>
      </c>
      <c r="O2" s="6">
        <v>7978025.9199999981</v>
      </c>
      <c r="P2" s="6">
        <v>7932235.8266666662</v>
      </c>
      <c r="Q2" s="6">
        <v>8693905</v>
      </c>
      <c r="R2" s="6">
        <v>7108368</v>
      </c>
      <c r="S2" s="6">
        <v>6812647</v>
      </c>
      <c r="T2" s="6">
        <v>6678007</v>
      </c>
      <c r="U2" s="6">
        <v>5776557</v>
      </c>
      <c r="V2" s="6">
        <v>5606488.9662600001</v>
      </c>
      <c r="W2" s="6">
        <v>5640155.3772753952</v>
      </c>
      <c r="X2" s="6">
        <f>X3-X4</f>
        <v>5386659</v>
      </c>
      <c r="Y2" s="6">
        <f>Y3-Y4</f>
        <v>5698172</v>
      </c>
      <c r="Z2" s="6">
        <f>Z3-Z4</f>
        <v>8343377</v>
      </c>
    </row>
    <row r="3" spans="1:26" x14ac:dyDescent="0.2">
      <c r="A3" s="9" t="s">
        <v>0</v>
      </c>
      <c r="B3" s="8" t="s">
        <v>5</v>
      </c>
      <c r="D3" s="7">
        <v>9968460.6208804101</v>
      </c>
      <c r="E3" s="7">
        <v>9044191.1900000013</v>
      </c>
      <c r="F3" s="7">
        <v>8862949.2199999988</v>
      </c>
      <c r="G3" s="7">
        <v>9273795</v>
      </c>
      <c r="H3" s="7">
        <v>11547824</v>
      </c>
      <c r="I3" s="7">
        <v>15893307</v>
      </c>
      <c r="J3" s="7">
        <v>22759544</v>
      </c>
      <c r="K3" s="7">
        <v>28906806.386</v>
      </c>
      <c r="L3" s="7">
        <v>24203113</v>
      </c>
      <c r="M3" s="7">
        <v>22778420</v>
      </c>
      <c r="N3" s="7">
        <v>22388036</v>
      </c>
      <c r="O3" s="7">
        <v>18934578.719999999</v>
      </c>
      <c r="P3" s="7">
        <v>16208611.156666666</v>
      </c>
      <c r="Q3" s="7">
        <v>15188661</v>
      </c>
      <c r="R3" s="7">
        <v>11090310</v>
      </c>
      <c r="S3" s="7">
        <v>9411817</v>
      </c>
      <c r="T3" s="7">
        <v>8810814</v>
      </c>
      <c r="U3" s="7">
        <v>7803185</v>
      </c>
      <c r="V3" s="7">
        <v>7639445.6983700003</v>
      </c>
      <c r="W3" s="7">
        <v>7386543.8455100013</v>
      </c>
      <c r="X3" s="7">
        <v>7084225</v>
      </c>
      <c r="Y3" s="7">
        <v>7616816</v>
      </c>
      <c r="Z3" s="7">
        <v>13952764</v>
      </c>
    </row>
    <row r="4" spans="1:26" x14ac:dyDescent="0.2">
      <c r="A4" s="9" t="s">
        <v>1</v>
      </c>
      <c r="B4" s="8" t="s">
        <v>6</v>
      </c>
      <c r="D4" s="7">
        <v>5784907.8657887001</v>
      </c>
      <c r="E4" s="7">
        <v>4660789.3140000012</v>
      </c>
      <c r="F4" s="7">
        <v>3744674</v>
      </c>
      <c r="G4" s="7">
        <v>3432274</v>
      </c>
      <c r="H4" s="7">
        <v>4718073</v>
      </c>
      <c r="I4" s="7">
        <v>7654101</v>
      </c>
      <c r="J4" s="7">
        <v>12672401</v>
      </c>
      <c r="K4" s="7">
        <v>17513634.659000002</v>
      </c>
      <c r="L4" s="7">
        <v>12585889</v>
      </c>
      <c r="M4" s="7">
        <v>10508164</v>
      </c>
      <c r="N4" s="7">
        <v>11381649</v>
      </c>
      <c r="O4" s="7">
        <v>10956552.800000001</v>
      </c>
      <c r="P4" s="7">
        <v>8276375.3300000001</v>
      </c>
      <c r="Q4" s="7">
        <v>6494756</v>
      </c>
      <c r="R4" s="7">
        <v>3981942</v>
      </c>
      <c r="S4" s="7">
        <v>2599170</v>
      </c>
      <c r="T4" s="7">
        <v>2132807</v>
      </c>
      <c r="U4" s="7">
        <v>2026628</v>
      </c>
      <c r="V4" s="7">
        <v>2032956.73211</v>
      </c>
      <c r="W4" s="7">
        <v>1746388.4682346056</v>
      </c>
      <c r="X4" s="7">
        <v>1697566</v>
      </c>
      <c r="Y4" s="7">
        <v>1918644</v>
      </c>
      <c r="Z4" s="7">
        <v>5609387</v>
      </c>
    </row>
    <row r="6" spans="1:26" x14ac:dyDescent="0.2">
      <c r="A6" s="4">
        <v>2</v>
      </c>
      <c r="B6" s="5" t="s">
        <v>7</v>
      </c>
      <c r="C6" s="5"/>
      <c r="D6" s="6">
        <v>1278397.1299999997</v>
      </c>
      <c r="E6" s="6">
        <v>1362054.0319999999</v>
      </c>
      <c r="F6" s="6">
        <v>1523571</v>
      </c>
      <c r="G6" s="6">
        <v>1561641</v>
      </c>
      <c r="H6" s="6">
        <v>1740015</v>
      </c>
      <c r="I6" s="6">
        <v>2179896</v>
      </c>
      <c r="J6" s="6">
        <v>2667263</v>
      </c>
      <c r="K6" s="6">
        <v>2600048.2949999999</v>
      </c>
      <c r="L6" s="6">
        <v>2140380</v>
      </c>
      <c r="M6" s="6">
        <v>2002636</v>
      </c>
      <c r="N6" s="6">
        <v>1546046</v>
      </c>
      <c r="O6" s="6">
        <v>1411719.01</v>
      </c>
      <c r="P6" s="6">
        <v>1459937.71</v>
      </c>
      <c r="Q6" s="6">
        <v>1494309</v>
      </c>
      <c r="R6" s="6">
        <v>873985</v>
      </c>
      <c r="S6" s="6">
        <v>1029819</v>
      </c>
      <c r="T6" s="6">
        <v>1161746</v>
      </c>
      <c r="U6" s="6">
        <v>1220983</v>
      </c>
      <c r="V6" s="6">
        <v>1221548.0346300001</v>
      </c>
      <c r="W6" s="6">
        <v>1239653.0371155073</v>
      </c>
      <c r="X6" s="6">
        <f>X7-X8</f>
        <v>1511752</v>
      </c>
      <c r="Y6" s="6">
        <f>Y7-Y8</f>
        <v>1702720</v>
      </c>
      <c r="Z6" s="6">
        <f>Z7-Z8</f>
        <v>1780014</v>
      </c>
    </row>
    <row r="7" spans="1:26" x14ac:dyDescent="0.2">
      <c r="A7" s="9" t="s">
        <v>2</v>
      </c>
      <c r="B7" s="8" t="s">
        <v>8</v>
      </c>
      <c r="D7" s="7">
        <v>1441670.4324284664</v>
      </c>
      <c r="E7" s="7">
        <v>1590734.997</v>
      </c>
      <c r="F7" s="7">
        <v>1872301</v>
      </c>
      <c r="G7" s="7">
        <v>1823228</v>
      </c>
      <c r="H7" s="7">
        <v>2030485</v>
      </c>
      <c r="I7" s="7">
        <v>2534649</v>
      </c>
      <c r="J7" s="7">
        <v>3109171</v>
      </c>
      <c r="K7" s="7">
        <v>3092651.165</v>
      </c>
      <c r="L7" s="7">
        <v>2533753</v>
      </c>
      <c r="M7" s="7">
        <v>2437953</v>
      </c>
      <c r="N7" s="7">
        <v>2068673</v>
      </c>
      <c r="O7" s="7">
        <v>1963780.17</v>
      </c>
      <c r="P7" s="7">
        <v>1992055.4833333332</v>
      </c>
      <c r="Q7" s="7">
        <v>2009826</v>
      </c>
      <c r="R7" s="7">
        <v>1415393</v>
      </c>
      <c r="S7" s="7">
        <v>1354881</v>
      </c>
      <c r="T7" s="7">
        <v>1509704</v>
      </c>
      <c r="U7" s="7">
        <v>1618306</v>
      </c>
      <c r="V7" s="7">
        <v>1645730.6276600002</v>
      </c>
      <c r="W7" s="7">
        <v>1660799.9427246498</v>
      </c>
      <c r="X7" s="7">
        <v>2007979</v>
      </c>
      <c r="Y7" s="7">
        <v>2202847</v>
      </c>
      <c r="Z7" s="7">
        <v>2237582</v>
      </c>
    </row>
    <row r="8" spans="1:26" x14ac:dyDescent="0.2">
      <c r="A8" s="9" t="s">
        <v>3</v>
      </c>
      <c r="B8" s="8" t="s">
        <v>9</v>
      </c>
      <c r="D8" s="7">
        <v>163273.30242846665</v>
      </c>
      <c r="E8" s="7">
        <v>228680.965</v>
      </c>
      <c r="F8" s="7">
        <v>348730</v>
      </c>
      <c r="G8" s="7">
        <v>261587</v>
      </c>
      <c r="H8" s="7">
        <v>290470</v>
      </c>
      <c r="I8" s="7">
        <v>354753</v>
      </c>
      <c r="J8" s="7">
        <v>441908</v>
      </c>
      <c r="K8" s="7">
        <v>492602.87</v>
      </c>
      <c r="L8" s="7">
        <v>393373</v>
      </c>
      <c r="M8" s="7">
        <v>435317</v>
      </c>
      <c r="N8" s="7">
        <v>522627</v>
      </c>
      <c r="O8" s="7">
        <v>552061.15999999992</v>
      </c>
      <c r="P8" s="7">
        <v>532117.77333333332</v>
      </c>
      <c r="Q8" s="7">
        <v>515517</v>
      </c>
      <c r="R8" s="7">
        <v>541408</v>
      </c>
      <c r="S8" s="7">
        <v>325062</v>
      </c>
      <c r="T8" s="7">
        <v>347958</v>
      </c>
      <c r="U8" s="7">
        <v>397323</v>
      </c>
      <c r="V8" s="7">
        <v>424182.59303000005</v>
      </c>
      <c r="W8" s="7">
        <v>421146.90560914233</v>
      </c>
      <c r="X8" s="7">
        <v>496227</v>
      </c>
      <c r="Y8" s="7">
        <v>500127</v>
      </c>
      <c r="Z8" s="7">
        <v>457568</v>
      </c>
    </row>
    <row r="10" spans="1:26" x14ac:dyDescent="0.2">
      <c r="A10" s="4">
        <v>3</v>
      </c>
      <c r="B10" s="5" t="s">
        <v>12</v>
      </c>
      <c r="C10" s="5"/>
      <c r="D10" s="6">
        <v>155636.5437637564</v>
      </c>
      <c r="E10" s="6">
        <v>83955.947</v>
      </c>
      <c r="F10" s="6">
        <v>98645</v>
      </c>
      <c r="G10" s="6">
        <v>82889</v>
      </c>
      <c r="H10" s="6">
        <v>67811</v>
      </c>
      <c r="I10" s="6">
        <v>78681</v>
      </c>
      <c r="J10" s="6">
        <v>75653</v>
      </c>
      <c r="K10" s="6">
        <v>94912.010999999999</v>
      </c>
      <c r="L10" s="6">
        <v>52474</v>
      </c>
      <c r="M10" s="6">
        <v>35242</v>
      </c>
      <c r="N10" s="6">
        <v>22733</v>
      </c>
      <c r="O10" s="6">
        <v>14406.19</v>
      </c>
      <c r="P10" s="6">
        <v>20293.28</v>
      </c>
      <c r="Q10" s="6">
        <v>20389</v>
      </c>
      <c r="R10" s="10"/>
      <c r="S10" s="10"/>
      <c r="T10" s="10"/>
      <c r="U10" s="10"/>
      <c r="V10" s="10"/>
      <c r="W10" s="10"/>
      <c r="X10" s="10"/>
      <c r="Y10" s="10"/>
      <c r="Z10" s="10"/>
    </row>
    <row r="12" spans="1:26" x14ac:dyDescent="0.2">
      <c r="A12" s="9">
        <v>4</v>
      </c>
      <c r="B12" s="5" t="s">
        <v>10</v>
      </c>
      <c r="D12" s="6">
        <v>731480.21153338219</v>
      </c>
      <c r="E12" s="6">
        <v>249003.07799999998</v>
      </c>
      <c r="F12" s="6">
        <v>346799</v>
      </c>
      <c r="G12" s="6">
        <v>341636</v>
      </c>
      <c r="H12" s="6">
        <v>474630</v>
      </c>
      <c r="I12" s="6">
        <v>829218</v>
      </c>
      <c r="J12" s="6">
        <v>1126575.557</v>
      </c>
      <c r="K12" s="6">
        <v>478465.815</v>
      </c>
      <c r="L12" s="6">
        <v>1359561</v>
      </c>
      <c r="M12" s="6">
        <v>-181848</v>
      </c>
      <c r="N12" s="6">
        <v>-248496</v>
      </c>
      <c r="O12" s="6">
        <v>-34437.67</v>
      </c>
      <c r="P12" s="6">
        <v>402008.80333333329</v>
      </c>
      <c r="Q12" s="6">
        <v>-82414</v>
      </c>
      <c r="R12" s="6">
        <v>25563</v>
      </c>
      <c r="S12" s="6">
        <v>254484</v>
      </c>
      <c r="T12" s="6">
        <v>306707</v>
      </c>
      <c r="U12" s="6">
        <v>693921</v>
      </c>
      <c r="V12" s="6">
        <v>773465.35189999989</v>
      </c>
      <c r="W12" s="6">
        <v>2341781.3127173744</v>
      </c>
      <c r="X12" s="6">
        <v>-960173</v>
      </c>
      <c r="Y12" s="6">
        <v>2578944</v>
      </c>
      <c r="Z12" s="6">
        <v>327697</v>
      </c>
    </row>
    <row r="14" spans="1:26" x14ac:dyDescent="0.2">
      <c r="A14" s="4">
        <v>5</v>
      </c>
      <c r="B14" s="5" t="s">
        <v>11</v>
      </c>
      <c r="C14" s="5"/>
      <c r="D14" s="6">
        <v>431347.98343360238</v>
      </c>
      <c r="E14" s="6">
        <v>347015.68599999999</v>
      </c>
      <c r="F14" s="6">
        <v>264352</v>
      </c>
      <c r="G14" s="6">
        <v>681519</v>
      </c>
      <c r="H14" s="6">
        <v>752468</v>
      </c>
      <c r="I14" s="6">
        <v>815280</v>
      </c>
      <c r="J14" s="6">
        <v>847028</v>
      </c>
      <c r="K14" s="6">
        <v>719497.03399999999</v>
      </c>
      <c r="L14" s="6">
        <v>543993</v>
      </c>
      <c r="M14" s="6">
        <v>402564</v>
      </c>
      <c r="N14" s="6">
        <v>189635</v>
      </c>
      <c r="O14" s="6">
        <v>583083.35</v>
      </c>
      <c r="P14" s="6">
        <v>348323.07000000053</v>
      </c>
      <c r="Q14" s="6">
        <v>500183</v>
      </c>
      <c r="R14" s="6">
        <v>295508</v>
      </c>
      <c r="S14" s="6">
        <v>272248</v>
      </c>
      <c r="T14" s="6">
        <v>130054</v>
      </c>
      <c r="U14" s="6">
        <v>68182</v>
      </c>
      <c r="V14" s="6">
        <v>519446.25313999999</v>
      </c>
      <c r="W14" s="6">
        <v>341912.63866539282</v>
      </c>
      <c r="X14" s="6">
        <v>367308</v>
      </c>
      <c r="Y14" s="6">
        <v>395746</v>
      </c>
      <c r="Z14" s="6">
        <v>485781</v>
      </c>
    </row>
    <row r="16" spans="1:26" x14ac:dyDescent="0.2">
      <c r="A16" s="25"/>
      <c r="B16" s="26" t="s">
        <v>13</v>
      </c>
      <c r="C16" s="5"/>
      <c r="D16" s="6">
        <v>6780414.6238224516</v>
      </c>
      <c r="E16" s="6">
        <v>6425430.618999999</v>
      </c>
      <c r="F16" s="6">
        <v>7351642.2199999988</v>
      </c>
      <c r="G16" s="6">
        <v>8509206</v>
      </c>
      <c r="H16" s="6">
        <v>9864675</v>
      </c>
      <c r="I16" s="6">
        <v>12142281</v>
      </c>
      <c r="J16" s="6">
        <v>14803662.557</v>
      </c>
      <c r="K16" s="6">
        <v>15286094.881999997</v>
      </c>
      <c r="L16" s="6">
        <v>15713632</v>
      </c>
      <c r="M16" s="6">
        <v>14528850</v>
      </c>
      <c r="N16" s="6">
        <v>12516305</v>
      </c>
      <c r="O16" s="6">
        <v>9952796.799999997</v>
      </c>
      <c r="P16" s="6">
        <v>10162798.689999998</v>
      </c>
      <c r="Q16" s="6">
        <v>10626372</v>
      </c>
      <c r="R16" s="6">
        <v>8303424</v>
      </c>
      <c r="S16" s="6">
        <v>8369198</v>
      </c>
      <c r="T16" s="6">
        <v>8276514</v>
      </c>
      <c r="U16" s="6">
        <v>7759643</v>
      </c>
      <c r="V16" s="6">
        <v>8120948.6059299996</v>
      </c>
      <c r="W16" s="6">
        <v>9563504.3657736685</v>
      </c>
      <c r="X16" s="6">
        <f>X2+X6+X12+X14</f>
        <v>6305546</v>
      </c>
      <c r="Y16" s="6">
        <f>Y2+Y6+Y12+Y14</f>
        <v>10375582</v>
      </c>
      <c r="Z16" s="6">
        <f>Z2+Z6+Z12+Z14</f>
        <v>10936869</v>
      </c>
    </row>
    <row r="17" spans="1:26" x14ac:dyDescent="0.2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">
      <c r="A18" s="4">
        <v>6</v>
      </c>
      <c r="B18" s="5" t="s">
        <v>14</v>
      </c>
      <c r="C18" s="5"/>
      <c r="D18" s="6">
        <v>2337689.5944020543</v>
      </c>
      <c r="E18" s="6">
        <v>2480119.6189999995</v>
      </c>
      <c r="F18" s="6">
        <v>2602958.4399999995</v>
      </c>
      <c r="G18" s="6">
        <v>3313439</v>
      </c>
      <c r="H18" s="6">
        <v>3236114</v>
      </c>
      <c r="I18" s="6">
        <v>3749240</v>
      </c>
      <c r="J18" s="6">
        <v>4473549</v>
      </c>
      <c r="K18" s="6">
        <v>4768938.13</v>
      </c>
      <c r="L18" s="6">
        <v>4890360</v>
      </c>
      <c r="M18" s="6">
        <v>4786785</v>
      </c>
      <c r="N18" s="6">
        <v>4256105</v>
      </c>
      <c r="O18" s="6">
        <v>3713751.21</v>
      </c>
      <c r="P18" s="6">
        <v>3930265.47</v>
      </c>
      <c r="Q18" s="6">
        <v>3442187</v>
      </c>
      <c r="R18" s="6">
        <v>2708310</v>
      </c>
      <c r="S18" s="6">
        <v>2248592</v>
      </c>
      <c r="T18" s="6">
        <v>2237392</v>
      </c>
      <c r="U18" s="6">
        <v>2198106</v>
      </c>
      <c r="V18" s="6">
        <v>2181076.3202000004</v>
      </c>
      <c r="W18" s="6">
        <v>2107104.1802383512</v>
      </c>
      <c r="X18" s="6">
        <v>1968782</v>
      </c>
      <c r="Y18" s="6">
        <v>1846780</v>
      </c>
      <c r="Z18" s="6">
        <v>1907028</v>
      </c>
    </row>
    <row r="20" spans="1:26" x14ac:dyDescent="0.2">
      <c r="A20" s="4">
        <v>7</v>
      </c>
      <c r="B20" s="5" t="s">
        <v>15</v>
      </c>
      <c r="C20" s="5"/>
      <c r="D20" s="6">
        <v>946193.638305209</v>
      </c>
      <c r="E20" s="6">
        <v>1246520.1700000002</v>
      </c>
      <c r="F20" s="6">
        <v>1343653.2629999998</v>
      </c>
      <c r="G20" s="6">
        <v>1715573</v>
      </c>
      <c r="H20" s="6">
        <v>1769061</v>
      </c>
      <c r="I20" s="6">
        <v>2083541</v>
      </c>
      <c r="J20" s="6">
        <v>2631862</v>
      </c>
      <c r="K20" s="6">
        <v>2953894.16</v>
      </c>
      <c r="L20" s="6">
        <v>3012040</v>
      </c>
      <c r="M20" s="6">
        <v>2934045</v>
      </c>
      <c r="N20" s="6">
        <v>2345669</v>
      </c>
      <c r="O20" s="6">
        <v>2399465.46</v>
      </c>
      <c r="P20" s="6">
        <v>2646557.3066666666</v>
      </c>
      <c r="Q20" s="6">
        <v>2489185</v>
      </c>
      <c r="R20" s="6">
        <v>1972609</v>
      </c>
      <c r="S20" s="6">
        <v>1740685</v>
      </c>
      <c r="T20" s="6">
        <v>1727643</v>
      </c>
      <c r="U20" s="6">
        <v>1648232</v>
      </c>
      <c r="V20" s="6">
        <v>1508493.59559</v>
      </c>
      <c r="W20" s="6">
        <v>1465708.933114754</v>
      </c>
      <c r="X20" s="6">
        <v>1526544</v>
      </c>
      <c r="Y20" s="6">
        <v>1359356</v>
      </c>
      <c r="Z20" s="6">
        <v>1463626</v>
      </c>
    </row>
    <row r="22" spans="1:26" x14ac:dyDescent="0.2">
      <c r="A22" s="4">
        <v>8</v>
      </c>
      <c r="B22" s="5" t="s">
        <v>16</v>
      </c>
      <c r="C22" s="5"/>
      <c r="D22" s="6">
        <v>791450.47179750551</v>
      </c>
      <c r="E22" s="6">
        <v>829747.71699999995</v>
      </c>
      <c r="F22" s="6">
        <v>732628</v>
      </c>
      <c r="G22" s="6">
        <v>468340</v>
      </c>
      <c r="H22" s="6">
        <v>487086</v>
      </c>
      <c r="I22" s="6">
        <v>524809</v>
      </c>
      <c r="J22" s="6">
        <v>586962</v>
      </c>
      <c r="K22" s="6">
        <v>641478.54299999995</v>
      </c>
      <c r="L22" s="6">
        <v>695593</v>
      </c>
      <c r="M22" s="6">
        <v>701141</v>
      </c>
      <c r="N22" s="6">
        <v>622627</v>
      </c>
      <c r="O22" s="6">
        <v>617897.51</v>
      </c>
      <c r="P22" s="6">
        <v>569235.9833333334</v>
      </c>
      <c r="Q22" s="6">
        <v>568021</v>
      </c>
      <c r="R22" s="6">
        <v>414146</v>
      </c>
      <c r="S22" s="6">
        <v>352536</v>
      </c>
      <c r="T22" s="6">
        <v>355413</v>
      </c>
      <c r="U22" s="6">
        <v>350410</v>
      </c>
      <c r="V22" s="6">
        <v>519463.25998999999</v>
      </c>
      <c r="W22" s="6">
        <v>563441.75077136094</v>
      </c>
      <c r="X22" s="6">
        <v>569492</v>
      </c>
      <c r="Y22" s="6">
        <v>584127</v>
      </c>
      <c r="Z22" s="6">
        <v>597337</v>
      </c>
    </row>
    <row r="24" spans="1:26" x14ac:dyDescent="0.2">
      <c r="A24" s="4">
        <v>9</v>
      </c>
      <c r="B24" s="5" t="s">
        <v>17</v>
      </c>
      <c r="D24" s="6">
        <v>35753.280036683791</v>
      </c>
      <c r="E24" s="6">
        <v>47325.41</v>
      </c>
      <c r="F24" s="6">
        <v>56122</v>
      </c>
      <c r="G24" s="6">
        <v>62498</v>
      </c>
      <c r="H24" s="6">
        <v>70260</v>
      </c>
      <c r="I24" s="6">
        <v>153342</v>
      </c>
      <c r="J24" s="6">
        <v>114358</v>
      </c>
      <c r="K24" s="6">
        <v>168176.079</v>
      </c>
      <c r="L24" s="6">
        <v>33148</v>
      </c>
      <c r="M24" s="6">
        <v>29357</v>
      </c>
      <c r="N24" s="6">
        <v>523313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6" spans="1:26" x14ac:dyDescent="0.2">
      <c r="A26" s="25"/>
      <c r="B26" s="26" t="s">
        <v>18</v>
      </c>
      <c r="C26" s="5"/>
      <c r="D26" s="6">
        <v>4111086.9845414525</v>
      </c>
      <c r="E26" s="6">
        <v>4603712.9160000002</v>
      </c>
      <c r="F26" s="6">
        <v>4735361.7029999997</v>
      </c>
      <c r="G26" s="6">
        <v>5559850</v>
      </c>
      <c r="H26" s="6">
        <v>5562521</v>
      </c>
      <c r="I26" s="6">
        <v>6510932</v>
      </c>
      <c r="J26" s="6">
        <v>7806731</v>
      </c>
      <c r="K26" s="6">
        <v>8532486.9120000005</v>
      </c>
      <c r="L26" s="6">
        <v>8631141</v>
      </c>
      <c r="M26" s="6">
        <v>8451328</v>
      </c>
      <c r="N26" s="6">
        <v>7747714</v>
      </c>
      <c r="O26" s="6">
        <v>6731114.1799999997</v>
      </c>
      <c r="P26" s="6">
        <v>7146058.7600000007</v>
      </c>
      <c r="Q26" s="6">
        <v>6499393</v>
      </c>
      <c r="R26" s="6">
        <v>5095065</v>
      </c>
      <c r="S26" s="6">
        <v>4341813</v>
      </c>
      <c r="T26" s="6">
        <v>4320448</v>
      </c>
      <c r="U26" s="6">
        <v>4196748</v>
      </c>
      <c r="V26" s="6">
        <v>4209033.1757800002</v>
      </c>
      <c r="W26" s="6">
        <v>4136254.8641244662</v>
      </c>
      <c r="X26" s="6">
        <f>X18+X20+X22</f>
        <v>4064818</v>
      </c>
      <c r="Y26" s="6">
        <f>Y18+Y20+Y22</f>
        <v>3790263</v>
      </c>
      <c r="Z26" s="6">
        <f>Z18+Z20+Z22</f>
        <v>3967991</v>
      </c>
    </row>
    <row r="28" spans="1:26" x14ac:dyDescent="0.2">
      <c r="A28" s="4">
        <v>10</v>
      </c>
      <c r="B28" s="5" t="s">
        <v>19</v>
      </c>
      <c r="D28" s="6">
        <v>629539.02404255327</v>
      </c>
      <c r="E28" s="6">
        <v>718006.52299999993</v>
      </c>
      <c r="F28" s="6">
        <v>946279</v>
      </c>
      <c r="G28" s="6">
        <v>1145034</v>
      </c>
      <c r="H28" s="6">
        <v>1288337</v>
      </c>
      <c r="I28" s="6">
        <v>1743137</v>
      </c>
      <c r="J28" s="6">
        <v>1579680</v>
      </c>
      <c r="K28" s="6">
        <v>3382756.423</v>
      </c>
      <c r="L28" s="6">
        <v>5786322</v>
      </c>
      <c r="M28" s="6">
        <v>6881629</v>
      </c>
      <c r="N28" s="6">
        <v>47807951</v>
      </c>
      <c r="O28" s="6">
        <v>12160450.800000001</v>
      </c>
      <c r="P28" s="6">
        <v>8396908.6999999993</v>
      </c>
      <c r="Q28" s="6">
        <v>11454647</v>
      </c>
      <c r="R28" s="6">
        <v>14383592</v>
      </c>
      <c r="S28" s="6">
        <v>3920543</v>
      </c>
      <c r="T28" s="6">
        <v>4932226</v>
      </c>
      <c r="U28" s="6">
        <v>3424673</v>
      </c>
      <c r="V28" s="6">
        <v>2862150.6820600005</v>
      </c>
      <c r="W28" s="6">
        <v>6326112.0711499993</v>
      </c>
      <c r="X28" s="6">
        <v>6542532</v>
      </c>
      <c r="Y28" s="6">
        <v>2516270</v>
      </c>
      <c r="Z28" s="6">
        <v>2082811</v>
      </c>
    </row>
    <row r="29" spans="1:26" x14ac:dyDescent="0.2">
      <c r="A29" s="4"/>
      <c r="B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">
      <c r="A30" s="4">
        <v>11</v>
      </c>
      <c r="B30" s="5" t="s">
        <v>30</v>
      </c>
      <c r="D30" s="6">
        <v>119695.48306676451</v>
      </c>
      <c r="E30" s="6">
        <v>31076.22199999998</v>
      </c>
      <c r="F30" s="6">
        <v>30811</v>
      </c>
      <c r="G30" s="6">
        <v>99236</v>
      </c>
      <c r="H30" s="6">
        <v>143053</v>
      </c>
      <c r="I30" s="6">
        <v>160439</v>
      </c>
      <c r="J30" s="6">
        <v>159257</v>
      </c>
      <c r="K30" s="6">
        <v>5914</v>
      </c>
      <c r="L30" s="6">
        <v>10066</v>
      </c>
      <c r="M30" s="6">
        <v>-19730</v>
      </c>
      <c r="N30" s="6">
        <v>-102734</v>
      </c>
      <c r="O30" s="6">
        <v>-198292</v>
      </c>
      <c r="P30" s="6">
        <v>6767828</v>
      </c>
      <c r="Q30" s="6">
        <v>49544</v>
      </c>
      <c r="R30" s="6">
        <v>-98188</v>
      </c>
      <c r="S30" s="6">
        <v>-91511</v>
      </c>
      <c r="T30" s="6">
        <v>-40115</v>
      </c>
      <c r="U30" s="6">
        <v>-117808</v>
      </c>
      <c r="V30" s="6">
        <v>-189561</v>
      </c>
      <c r="W30" s="6">
        <v>-277900</v>
      </c>
      <c r="X30" s="6">
        <v>64349</v>
      </c>
      <c r="Y30" s="6">
        <v>382279</v>
      </c>
      <c r="Z30" s="6">
        <v>186795</v>
      </c>
    </row>
    <row r="31" spans="1:26" x14ac:dyDescent="0.2">
      <c r="A31" s="4"/>
      <c r="B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">
      <c r="A32" s="25"/>
      <c r="B32" s="26" t="s">
        <v>20</v>
      </c>
      <c r="C32" s="5"/>
      <c r="D32" s="6">
        <v>2159484.0983052105</v>
      </c>
      <c r="E32" s="6">
        <v>1134787.4019999988</v>
      </c>
      <c r="F32" s="6">
        <v>1700812.5169999991</v>
      </c>
      <c r="G32" s="6">
        <v>1903558</v>
      </c>
      <c r="H32" s="6">
        <v>3156870</v>
      </c>
      <c r="I32" s="6">
        <v>4048651</v>
      </c>
      <c r="J32" s="6">
        <v>5576508.557</v>
      </c>
      <c r="K32" s="6">
        <v>3376765.546999997</v>
      </c>
      <c r="L32" s="6">
        <v>1306235</v>
      </c>
      <c r="M32" s="6">
        <v>-823837</v>
      </c>
      <c r="N32" s="6">
        <v>-43142094</v>
      </c>
      <c r="O32" s="6">
        <v>-9137060.1800000034</v>
      </c>
      <c r="P32" s="6">
        <v>1387659.2299999977</v>
      </c>
      <c r="Q32" s="6">
        <v>-7278124</v>
      </c>
      <c r="R32" s="6">
        <v>-11273421</v>
      </c>
      <c r="S32" s="6">
        <v>15331</v>
      </c>
      <c r="T32" s="6">
        <v>-1016275</v>
      </c>
      <c r="U32" s="6">
        <v>20413</v>
      </c>
      <c r="V32" s="6">
        <v>860203.74809000001</v>
      </c>
      <c r="W32" s="6">
        <v>-1176996.9660909073</v>
      </c>
      <c r="X32" s="6">
        <v>-4473206</v>
      </c>
      <c r="Y32" s="6">
        <v>4191914</v>
      </c>
      <c r="Z32" s="6">
        <v>4978904</v>
      </c>
    </row>
    <row r="34" spans="1:26" x14ac:dyDescent="0.2">
      <c r="A34" s="4">
        <v>12</v>
      </c>
      <c r="B34" s="5" t="s">
        <v>21</v>
      </c>
      <c r="C34" s="5"/>
      <c r="D34" s="6">
        <v>691671</v>
      </c>
      <c r="E34" s="6">
        <v>421739</v>
      </c>
      <c r="F34" s="6">
        <v>534777</v>
      </c>
      <c r="G34" s="6">
        <v>791469</v>
      </c>
      <c r="H34" s="6">
        <v>702198</v>
      </c>
      <c r="I34" s="6">
        <v>1139016</v>
      </c>
      <c r="J34" s="6">
        <v>1031932</v>
      </c>
      <c r="K34" s="6">
        <v>786698.53599999996</v>
      </c>
      <c r="L34" s="6">
        <v>658550</v>
      </c>
      <c r="M34" s="6">
        <v>536726</v>
      </c>
      <c r="N34" s="6">
        <v>-4399309</v>
      </c>
      <c r="O34" s="6">
        <v>-1351464.79</v>
      </c>
      <c r="P34" s="6">
        <v>-3345415.7133333334</v>
      </c>
      <c r="Q34" s="6">
        <v>-4046365</v>
      </c>
      <c r="R34" s="6">
        <v>-4169763</v>
      </c>
      <c r="S34" s="6">
        <v>-278097</v>
      </c>
      <c r="T34" s="6">
        <v>-1098139</v>
      </c>
      <c r="U34" s="6">
        <v>-324304</v>
      </c>
      <c r="V34" s="6">
        <v>191907.67155</v>
      </c>
      <c r="W34" s="6">
        <v>516563.09790955269</v>
      </c>
      <c r="X34" s="6">
        <v>430861</v>
      </c>
      <c r="Y34" s="6">
        <v>1092092</v>
      </c>
      <c r="Z34" s="6">
        <v>1183239</v>
      </c>
    </row>
    <row r="36" spans="1:26" x14ac:dyDescent="0.2">
      <c r="A36" s="25"/>
      <c r="B36" s="26" t="s">
        <v>22</v>
      </c>
      <c r="C36" s="5"/>
      <c r="D36" s="6">
        <v>1467813.0983052105</v>
      </c>
      <c r="E36" s="6">
        <v>713048.40199999884</v>
      </c>
      <c r="F36" s="6">
        <v>1166035.5169999991</v>
      </c>
      <c r="G36" s="6">
        <v>1112089</v>
      </c>
      <c r="H36" s="6">
        <v>2454672</v>
      </c>
      <c r="I36" s="6">
        <v>2909635</v>
      </c>
      <c r="J36" s="6">
        <v>4544576.557</v>
      </c>
      <c r="K36" s="6">
        <v>2590067.0109999971</v>
      </c>
      <c r="L36" s="6">
        <v>647685</v>
      </c>
      <c r="M36" s="6">
        <v>-1360563</v>
      </c>
      <c r="N36" s="6">
        <v>-38742785</v>
      </c>
      <c r="O36" s="6">
        <v>-7785595.3900000034</v>
      </c>
      <c r="P36" s="6">
        <v>4733074.9433333315</v>
      </c>
      <c r="Q36" s="6">
        <v>-3231759</v>
      </c>
      <c r="R36" s="6">
        <v>-7103658</v>
      </c>
      <c r="S36" s="6">
        <v>293428</v>
      </c>
      <c r="T36" s="6">
        <v>81864</v>
      </c>
      <c r="U36" s="6">
        <v>344717</v>
      </c>
      <c r="V36" s="6">
        <v>668296.07653999992</v>
      </c>
      <c r="W36" s="6">
        <v>-1693560.0640004601</v>
      </c>
      <c r="X36" s="6">
        <f>X32-X34</f>
        <v>-4904067</v>
      </c>
      <c r="Y36" s="6">
        <f>Y32-Y34</f>
        <v>3099822</v>
      </c>
      <c r="Z36" s="6">
        <f>Z32-Z34</f>
        <v>3795665</v>
      </c>
    </row>
    <row r="38" spans="1:26" customFormat="1" ht="15" x14ac:dyDescent="0.25">
      <c r="A38" s="13">
        <v>13</v>
      </c>
      <c r="B38" s="14" t="s">
        <v>29</v>
      </c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>
        <v>-82248</v>
      </c>
      <c r="P38" s="16">
        <v>-66059</v>
      </c>
      <c r="Q38" s="16">
        <v>-225202</v>
      </c>
      <c r="R38" s="16">
        <v>-1864176</v>
      </c>
      <c r="S38" s="16">
        <v>-2900388</v>
      </c>
      <c r="T38" s="16">
        <v>-566069</v>
      </c>
      <c r="U38" s="16">
        <v>-446034</v>
      </c>
      <c r="V38" s="16">
        <v>-472000</v>
      </c>
      <c r="W38" s="16">
        <v>-372000</v>
      </c>
      <c r="X38" s="16">
        <v>52325</v>
      </c>
      <c r="Y38" s="16">
        <v>298006</v>
      </c>
      <c r="Z38" s="16">
        <v>-84265</v>
      </c>
    </row>
    <row r="39" spans="1:26" customFormat="1" ht="15" x14ac:dyDescent="0.25">
      <c r="A39" s="13"/>
      <c r="B39" s="14"/>
      <c r="C39" s="14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customFormat="1" ht="15" x14ac:dyDescent="0.25">
      <c r="A40" s="17"/>
      <c r="B40" s="17" t="s">
        <v>28</v>
      </c>
      <c r="C40" s="1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>
        <v>-7867843.3900000034</v>
      </c>
      <c r="P40" s="16">
        <v>4667015.9433333315</v>
      </c>
      <c r="Q40" s="16">
        <v>-3456961</v>
      </c>
      <c r="R40" s="16">
        <v>-8967834</v>
      </c>
      <c r="S40" s="16">
        <v>-2606960</v>
      </c>
      <c r="T40" s="16">
        <v>-484205</v>
      </c>
      <c r="U40" s="16">
        <v>-101317</v>
      </c>
      <c r="V40" s="16">
        <v>196296.07654000001</v>
      </c>
      <c r="W40" s="16">
        <v>-2065560.0640004601</v>
      </c>
      <c r="X40" s="16">
        <f>X36+X38</f>
        <v>-4851742</v>
      </c>
      <c r="Y40" s="16">
        <f>Y36+Y38</f>
        <v>3397828</v>
      </c>
      <c r="Z40" s="16">
        <f>Z36+Z38</f>
        <v>3711400</v>
      </c>
    </row>
    <row r="41" spans="1:26" customFormat="1" ht="15" x14ac:dyDescent="0.25">
      <c r="A41" s="19"/>
    </row>
    <row r="42" spans="1:26" x14ac:dyDescent="0.2">
      <c r="A42" s="4">
        <v>14</v>
      </c>
      <c r="B42" s="5" t="s">
        <v>23</v>
      </c>
      <c r="D42" s="6">
        <v>41883</v>
      </c>
      <c r="E42" s="6">
        <v>26150</v>
      </c>
      <c r="F42" s="6">
        <v>51895.62</v>
      </c>
      <c r="G42" s="6">
        <v>71460</v>
      </c>
      <c r="H42" s="6">
        <v>55929</v>
      </c>
      <c r="I42" s="6">
        <v>132866</v>
      </c>
      <c r="J42" s="6">
        <v>76629</v>
      </c>
      <c r="K42" s="6">
        <v>87289</v>
      </c>
      <c r="L42" s="6">
        <v>55192</v>
      </c>
      <c r="M42" s="6">
        <v>49781</v>
      </c>
      <c r="N42" s="6">
        <v>22890</v>
      </c>
      <c r="O42" s="6">
        <v>-9475</v>
      </c>
      <c r="P42" s="6">
        <v>-21726.483333333334</v>
      </c>
      <c r="Q42" s="6">
        <v>56137</v>
      </c>
      <c r="R42" s="6">
        <v>-1837565</v>
      </c>
      <c r="S42" s="6">
        <v>41006</v>
      </c>
      <c r="T42" s="6">
        <v>37981</v>
      </c>
      <c r="U42" s="6">
        <v>21998</v>
      </c>
      <c r="V42" s="6">
        <v>16399.611400000002</v>
      </c>
      <c r="W42" s="6">
        <v>-3792</v>
      </c>
      <c r="X42" s="6">
        <v>447</v>
      </c>
      <c r="Y42" s="6">
        <v>268</v>
      </c>
      <c r="Z42" s="6">
        <v>-11297</v>
      </c>
    </row>
    <row r="44" spans="1:26" x14ac:dyDescent="0.2">
      <c r="A44" s="25"/>
      <c r="B44" s="26" t="s">
        <v>24</v>
      </c>
      <c r="C44" s="5"/>
      <c r="D44" s="6">
        <v>1425930.0983052105</v>
      </c>
      <c r="E44" s="6">
        <v>686898.40199999884</v>
      </c>
      <c r="F44" s="6">
        <v>1114139.8969999989</v>
      </c>
      <c r="G44" s="6">
        <v>1040629</v>
      </c>
      <c r="H44" s="6">
        <v>2398743</v>
      </c>
      <c r="I44" s="6">
        <v>2776769</v>
      </c>
      <c r="J44" s="6">
        <v>4467947.557</v>
      </c>
      <c r="K44" s="6">
        <v>2502778.0109999971</v>
      </c>
      <c r="L44" s="6">
        <v>592493</v>
      </c>
      <c r="M44" s="6">
        <v>-1410344</v>
      </c>
      <c r="N44" s="6">
        <v>-38765675</v>
      </c>
      <c r="O44" s="6">
        <v>-7858368.3900000034</v>
      </c>
      <c r="P44" s="6">
        <v>4688742.4266666649</v>
      </c>
      <c r="Q44" s="6">
        <v>-3513098</v>
      </c>
      <c r="R44" s="6">
        <v>-7130269</v>
      </c>
      <c r="S44" s="6">
        <v>-2647966</v>
      </c>
      <c r="T44" s="6">
        <v>-522186</v>
      </c>
      <c r="U44" s="6">
        <v>-123315</v>
      </c>
      <c r="V44" s="6">
        <v>179896.46513000003</v>
      </c>
      <c r="W44" s="6">
        <v>-2061768.4621404605</v>
      </c>
      <c r="X44" s="6">
        <f>X40-X42</f>
        <v>-4852189</v>
      </c>
      <c r="Y44" s="6">
        <f>Y40-Y42</f>
        <v>3397560</v>
      </c>
      <c r="Z44" s="6">
        <f>Z40-Z42</f>
        <v>3722697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4"/>
  <sheetViews>
    <sheetView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Z1" sqref="Z1"/>
    </sheetView>
  </sheetViews>
  <sheetFormatPr defaultColWidth="9.140625" defaultRowHeight="12.75" x14ac:dyDescent="0.2"/>
  <cols>
    <col min="1" max="1" width="9.140625" style="9"/>
    <col min="2" max="2" width="64.5703125" style="8" bestFit="1" customWidth="1"/>
    <col min="3" max="3" width="9.140625" style="8"/>
    <col min="4" max="7" width="9.140625" style="8" customWidth="1"/>
    <col min="8" max="13" width="10.140625" style="8" customWidth="1"/>
    <col min="14" max="26" width="11.85546875" style="8" customWidth="1"/>
    <col min="27" max="16384" width="9.140625" style="8"/>
  </cols>
  <sheetData>
    <row r="1" spans="1:26" s="3" customFormat="1" ht="30" customHeight="1" x14ac:dyDescent="0.25">
      <c r="A1" s="1"/>
      <c r="B1" s="2" t="s">
        <v>27</v>
      </c>
      <c r="D1" s="12">
        <v>2001</v>
      </c>
      <c r="E1" s="12">
        <v>2002</v>
      </c>
      <c r="F1" s="12">
        <v>2003</v>
      </c>
      <c r="G1" s="12">
        <v>2004</v>
      </c>
      <c r="H1" s="12">
        <v>2005</v>
      </c>
      <c r="I1" s="12">
        <v>2006</v>
      </c>
      <c r="J1" s="12">
        <v>2007</v>
      </c>
      <c r="K1" s="12">
        <v>2008</v>
      </c>
      <c r="L1" s="12">
        <v>2009</v>
      </c>
      <c r="M1" s="12">
        <v>2010</v>
      </c>
      <c r="N1" s="12">
        <v>2011</v>
      </c>
      <c r="O1" s="12">
        <v>2012</v>
      </c>
      <c r="P1" s="12">
        <v>2013</v>
      </c>
      <c r="Q1" s="12">
        <v>2014</v>
      </c>
      <c r="R1" s="12">
        <v>2015</v>
      </c>
      <c r="S1" s="12">
        <v>2016</v>
      </c>
      <c r="T1" s="12">
        <v>2017</v>
      </c>
      <c r="U1" s="12">
        <v>2018</v>
      </c>
      <c r="V1" s="12">
        <v>2019</v>
      </c>
      <c r="W1" s="21" t="s">
        <v>31</v>
      </c>
      <c r="X1" s="21" t="s">
        <v>34</v>
      </c>
      <c r="Y1" s="21">
        <v>2022</v>
      </c>
      <c r="Z1" s="21">
        <v>2023</v>
      </c>
    </row>
    <row r="2" spans="1:26" x14ac:dyDescent="0.2">
      <c r="A2" s="4">
        <v>1</v>
      </c>
      <c r="B2" s="5" t="s">
        <v>4</v>
      </c>
      <c r="C2" s="5"/>
      <c r="D2" s="6">
        <v>4010731.7693184139</v>
      </c>
      <c r="E2" s="6">
        <v>4180317.5839999998</v>
      </c>
      <c r="F2" s="6">
        <v>4900373</v>
      </c>
      <c r="G2" s="6">
        <v>5244634</v>
      </c>
      <c r="H2" s="6">
        <v>5942954</v>
      </c>
      <c r="I2" s="6">
        <v>6876919</v>
      </c>
      <c r="J2" s="6">
        <v>7600354.8429999985</v>
      </c>
      <c r="K2" s="6">
        <v>8168770.6210000012</v>
      </c>
      <c r="L2" s="6">
        <v>7999805</v>
      </c>
      <c r="M2" s="6">
        <v>8578193</v>
      </c>
      <c r="N2" s="6">
        <v>7917890</v>
      </c>
      <c r="O2" s="6">
        <v>5068540.3599999994</v>
      </c>
      <c r="P2" s="6">
        <v>4851041.16</v>
      </c>
      <c r="Q2" s="6">
        <v>5878262</v>
      </c>
      <c r="R2" s="6">
        <v>5944241</v>
      </c>
      <c r="S2" s="6">
        <v>6108850</v>
      </c>
      <c r="T2" s="6">
        <v>5972642</v>
      </c>
      <c r="U2" s="6">
        <v>5076279</v>
      </c>
      <c r="V2" s="6">
        <v>4868908.3935000002</v>
      </c>
      <c r="W2" s="6">
        <v>4668083.4225531248</v>
      </c>
      <c r="X2" s="6">
        <f>X3-X4</f>
        <v>4369185</v>
      </c>
      <c r="Y2" s="6">
        <f>Y3-Y4</f>
        <v>5058578</v>
      </c>
      <c r="Z2" s="6">
        <f>Z3-Z4</f>
        <v>7598057</v>
      </c>
    </row>
    <row r="3" spans="1:26" x14ac:dyDescent="0.2">
      <c r="A3" s="9" t="s">
        <v>0</v>
      </c>
      <c r="B3" s="8" t="s">
        <v>5</v>
      </c>
      <c r="D3" s="7">
        <v>9914363.440968452</v>
      </c>
      <c r="E3" s="7">
        <v>8775943.3049999997</v>
      </c>
      <c r="F3" s="7">
        <v>8530443</v>
      </c>
      <c r="G3" s="7">
        <v>8804845.8399999999</v>
      </c>
      <c r="H3" s="7">
        <v>10509296</v>
      </c>
      <c r="I3" s="7">
        <v>14264097</v>
      </c>
      <c r="J3" s="7">
        <v>19049998.309999999</v>
      </c>
      <c r="K3" s="7">
        <v>24288830.385000002</v>
      </c>
      <c r="L3" s="7">
        <v>19234631</v>
      </c>
      <c r="M3" s="7">
        <v>17882434</v>
      </c>
      <c r="N3" s="7">
        <v>17888651</v>
      </c>
      <c r="O3" s="7">
        <v>14083551.390000001</v>
      </c>
      <c r="P3" s="7">
        <v>11284298.49</v>
      </c>
      <c r="Q3" s="7">
        <v>10679452</v>
      </c>
      <c r="R3" s="7">
        <v>9745090</v>
      </c>
      <c r="S3" s="7">
        <v>8668895</v>
      </c>
      <c r="T3" s="7">
        <v>8030113</v>
      </c>
      <c r="U3" s="7">
        <v>7038051</v>
      </c>
      <c r="V3" s="7">
        <v>6854852.1606999999</v>
      </c>
      <c r="W3" s="7">
        <v>6220757.5274300007</v>
      </c>
      <c r="X3" s="7">
        <v>5974441</v>
      </c>
      <c r="Y3" s="7">
        <v>6995044</v>
      </c>
      <c r="Z3" s="7">
        <v>13382117</v>
      </c>
    </row>
    <row r="4" spans="1:26" x14ac:dyDescent="0.2">
      <c r="A4" s="9" t="s">
        <v>1</v>
      </c>
      <c r="B4" s="8" t="s">
        <v>6</v>
      </c>
      <c r="D4" s="7">
        <v>5903631.6716500381</v>
      </c>
      <c r="E4" s="7">
        <v>4595625.7209999999</v>
      </c>
      <c r="F4" s="7">
        <v>3630070</v>
      </c>
      <c r="G4" s="7">
        <v>3560211.84</v>
      </c>
      <c r="H4" s="7">
        <v>4566342</v>
      </c>
      <c r="I4" s="7">
        <v>7387178</v>
      </c>
      <c r="J4" s="7">
        <v>11449643.467</v>
      </c>
      <c r="K4" s="7">
        <v>16120059.764</v>
      </c>
      <c r="L4" s="7">
        <v>11234826</v>
      </c>
      <c r="M4" s="7">
        <v>9304241</v>
      </c>
      <c r="N4" s="7">
        <v>9970761</v>
      </c>
      <c r="O4" s="7">
        <v>9015011.0300000012</v>
      </c>
      <c r="P4" s="7">
        <v>6433257.3300000001</v>
      </c>
      <c r="Q4" s="7">
        <v>4801190</v>
      </c>
      <c r="R4" s="7">
        <v>3800849</v>
      </c>
      <c r="S4" s="7">
        <v>2560045</v>
      </c>
      <c r="T4" s="7">
        <v>2057471</v>
      </c>
      <c r="U4" s="7">
        <v>1961772</v>
      </c>
      <c r="V4" s="7">
        <v>1985943.7672000001</v>
      </c>
      <c r="W4" s="7">
        <v>1552674.1048768759</v>
      </c>
      <c r="X4" s="7">
        <v>1605256</v>
      </c>
      <c r="Y4" s="7">
        <v>1936466</v>
      </c>
      <c r="Z4" s="7">
        <v>5784060</v>
      </c>
    </row>
    <row r="6" spans="1:26" x14ac:dyDescent="0.2">
      <c r="A6" s="4">
        <v>2</v>
      </c>
      <c r="B6" s="5" t="s">
        <v>7</v>
      </c>
      <c r="C6" s="5"/>
      <c r="D6" s="6">
        <v>894068.15293470328</v>
      </c>
      <c r="E6" s="6">
        <v>956169.1719999999</v>
      </c>
      <c r="F6" s="6">
        <v>1019910</v>
      </c>
      <c r="G6" s="6">
        <v>1037156</v>
      </c>
      <c r="H6" s="6">
        <v>1176450</v>
      </c>
      <c r="I6" s="6">
        <v>1367425</v>
      </c>
      <c r="J6" s="6">
        <v>1542510.736</v>
      </c>
      <c r="K6" s="6">
        <v>1455849.4339999999</v>
      </c>
      <c r="L6" s="6">
        <v>1315683</v>
      </c>
      <c r="M6" s="6">
        <v>1244546</v>
      </c>
      <c r="N6" s="6">
        <v>810798</v>
      </c>
      <c r="O6" s="6">
        <v>633591.97</v>
      </c>
      <c r="P6" s="6">
        <v>649701.71</v>
      </c>
      <c r="Q6" s="6">
        <v>678801</v>
      </c>
      <c r="R6" s="6">
        <v>532199</v>
      </c>
      <c r="S6" s="6">
        <v>756850</v>
      </c>
      <c r="T6" s="6">
        <v>879577</v>
      </c>
      <c r="U6" s="6">
        <v>978863</v>
      </c>
      <c r="V6" s="6">
        <v>943247.01235000009</v>
      </c>
      <c r="W6" s="6">
        <v>941982.33882000006</v>
      </c>
      <c r="X6" s="6">
        <f>X7-X8</f>
        <v>1127150</v>
      </c>
      <c r="Y6" s="6">
        <f>Y7-Y8</f>
        <v>1323976</v>
      </c>
      <c r="Z6" s="6">
        <f>Z7-Z8</f>
        <v>1426297</v>
      </c>
    </row>
    <row r="7" spans="1:26" x14ac:dyDescent="0.2">
      <c r="A7" s="9" t="s">
        <v>2</v>
      </c>
      <c r="B7" s="8" t="s">
        <v>8</v>
      </c>
      <c r="D7" s="7">
        <v>1103722.1707703599</v>
      </c>
      <c r="E7" s="7">
        <v>1211217.5389999999</v>
      </c>
      <c r="F7" s="7">
        <v>1346673</v>
      </c>
      <c r="G7" s="7">
        <v>1366898</v>
      </c>
      <c r="H7" s="7">
        <v>1477367</v>
      </c>
      <c r="I7" s="7">
        <v>1677024</v>
      </c>
      <c r="J7" s="7">
        <v>1885450.736</v>
      </c>
      <c r="K7" s="7">
        <v>1873824.0639999998</v>
      </c>
      <c r="L7" s="7">
        <v>1636479</v>
      </c>
      <c r="M7" s="7">
        <v>1608887</v>
      </c>
      <c r="N7" s="7">
        <v>1285464</v>
      </c>
      <c r="O7" s="7">
        <v>1137128.3</v>
      </c>
      <c r="P7" s="7">
        <v>1103049.1499999999</v>
      </c>
      <c r="Q7" s="7">
        <v>1108486</v>
      </c>
      <c r="R7" s="7">
        <v>1024238</v>
      </c>
      <c r="S7" s="7">
        <v>1072707</v>
      </c>
      <c r="T7" s="7">
        <v>1194921</v>
      </c>
      <c r="U7" s="7">
        <v>1311976</v>
      </c>
      <c r="V7" s="7">
        <v>1311329.6276600002</v>
      </c>
      <c r="W7" s="7">
        <v>1242446.2824700002</v>
      </c>
      <c r="X7" s="7">
        <v>1518061</v>
      </c>
      <c r="Y7" s="7">
        <v>1691208</v>
      </c>
      <c r="Z7" s="7">
        <v>1728776</v>
      </c>
    </row>
    <row r="8" spans="1:26" x14ac:dyDescent="0.2">
      <c r="A8" s="9" t="s">
        <v>3</v>
      </c>
      <c r="B8" s="8" t="s">
        <v>9</v>
      </c>
      <c r="D8" s="7">
        <v>209654.01783565665</v>
      </c>
      <c r="E8" s="7">
        <v>255048.36699999997</v>
      </c>
      <c r="F8" s="7">
        <v>326763</v>
      </c>
      <c r="G8" s="7">
        <v>329742</v>
      </c>
      <c r="H8" s="7">
        <v>300917</v>
      </c>
      <c r="I8" s="7">
        <v>309599</v>
      </c>
      <c r="J8" s="7">
        <v>342940</v>
      </c>
      <c r="K8" s="7">
        <v>417974.63</v>
      </c>
      <c r="L8" s="7">
        <v>320796</v>
      </c>
      <c r="M8" s="7">
        <v>364341</v>
      </c>
      <c r="N8" s="7">
        <v>474666</v>
      </c>
      <c r="O8" s="7">
        <v>503536.33</v>
      </c>
      <c r="P8" s="7">
        <v>453347.44</v>
      </c>
      <c r="Q8" s="7">
        <v>429685</v>
      </c>
      <c r="R8" s="7">
        <v>492039</v>
      </c>
      <c r="S8" s="7">
        <v>315857</v>
      </c>
      <c r="T8" s="7">
        <v>315344</v>
      </c>
      <c r="U8" s="7">
        <v>333113</v>
      </c>
      <c r="V8" s="7">
        <v>368082.61530999996</v>
      </c>
      <c r="W8" s="7">
        <v>300463.94364999997</v>
      </c>
      <c r="X8" s="7">
        <v>390911</v>
      </c>
      <c r="Y8" s="7">
        <v>367232</v>
      </c>
      <c r="Z8" s="7">
        <v>302479</v>
      </c>
    </row>
    <row r="10" spans="1:26" x14ac:dyDescent="0.2">
      <c r="A10" s="4">
        <v>3</v>
      </c>
      <c r="B10" s="5" t="s">
        <v>12</v>
      </c>
      <c r="C10" s="5"/>
      <c r="D10" s="6">
        <v>357313.46318415261</v>
      </c>
      <c r="E10" s="6">
        <v>178412.54342999999</v>
      </c>
      <c r="F10" s="6">
        <v>152073</v>
      </c>
      <c r="G10" s="6">
        <v>203050</v>
      </c>
      <c r="H10" s="6">
        <v>246728</v>
      </c>
      <c r="I10" s="6">
        <v>223446</v>
      </c>
      <c r="J10" s="6">
        <v>356713</v>
      </c>
      <c r="K10" s="6">
        <v>313797.011</v>
      </c>
      <c r="L10" s="6">
        <v>250506</v>
      </c>
      <c r="M10" s="6">
        <v>232103</v>
      </c>
      <c r="N10" s="6">
        <v>49129</v>
      </c>
      <c r="O10" s="6">
        <v>31967.190000000002</v>
      </c>
      <c r="P10" s="6">
        <v>24669.279999999999</v>
      </c>
      <c r="Q10" s="6">
        <v>132895</v>
      </c>
      <c r="R10" s="10"/>
      <c r="S10" s="10"/>
      <c r="T10" s="10"/>
      <c r="U10" s="10"/>
      <c r="V10" s="10"/>
      <c r="W10" s="10"/>
      <c r="X10" s="10"/>
      <c r="Y10" s="10"/>
      <c r="Z10" s="10"/>
    </row>
    <row r="12" spans="1:26" x14ac:dyDescent="0.2">
      <c r="A12" s="9">
        <v>4</v>
      </c>
      <c r="B12" s="5" t="s">
        <v>10</v>
      </c>
      <c r="D12" s="6">
        <v>789905.36899486417</v>
      </c>
      <c r="E12" s="6">
        <v>298279.46900000004</v>
      </c>
      <c r="F12" s="6">
        <v>377042</v>
      </c>
      <c r="G12" s="6">
        <v>204059</v>
      </c>
      <c r="H12" s="6">
        <v>298746</v>
      </c>
      <c r="I12" s="6">
        <v>815221</v>
      </c>
      <c r="J12" s="6">
        <v>859195.23</v>
      </c>
      <c r="K12" s="6">
        <v>-284143.06900000002</v>
      </c>
      <c r="L12" s="6">
        <v>925626</v>
      </c>
      <c r="M12" s="6">
        <v>-553607</v>
      </c>
      <c r="N12" s="6">
        <v>-386396</v>
      </c>
      <c r="O12" s="6">
        <v>-747228.82</v>
      </c>
      <c r="P12" s="6">
        <v>135080.47</v>
      </c>
      <c r="Q12" s="6">
        <v>-178696</v>
      </c>
      <c r="R12" s="6">
        <v>15660</v>
      </c>
      <c r="S12" s="6">
        <v>-21659</v>
      </c>
      <c r="T12" s="6">
        <v>33713</v>
      </c>
      <c r="U12" s="6">
        <v>300564</v>
      </c>
      <c r="V12" s="6">
        <v>660965.30723999999</v>
      </c>
      <c r="W12" s="6">
        <v>2240601.699587374</v>
      </c>
      <c r="X12" s="6">
        <v>1325626</v>
      </c>
      <c r="Y12" s="6">
        <v>2668061</v>
      </c>
      <c r="Z12" s="6">
        <v>306520</v>
      </c>
    </row>
    <row r="14" spans="1:26" x14ac:dyDescent="0.2">
      <c r="A14" s="4">
        <v>5</v>
      </c>
      <c r="B14" s="5" t="s">
        <v>11</v>
      </c>
      <c r="C14" s="5"/>
      <c r="D14" s="6">
        <v>233774.35676449013</v>
      </c>
      <c r="E14" s="6">
        <v>124383.10799999999</v>
      </c>
      <c r="F14" s="6">
        <v>117594</v>
      </c>
      <c r="G14" s="6">
        <v>121489</v>
      </c>
      <c r="H14" s="6">
        <v>206245</v>
      </c>
      <c r="I14" s="6">
        <v>228260</v>
      </c>
      <c r="J14" s="6">
        <v>214017.49</v>
      </c>
      <c r="K14" s="6">
        <v>173464.51500000001</v>
      </c>
      <c r="L14" s="6">
        <v>135146</v>
      </c>
      <c r="M14" s="6">
        <v>-18378</v>
      </c>
      <c r="N14" s="6">
        <v>58824</v>
      </c>
      <c r="O14" s="6">
        <v>-66559.58</v>
      </c>
      <c r="P14" s="6">
        <v>663142.06999999995</v>
      </c>
      <c r="Q14" s="6">
        <v>166151</v>
      </c>
      <c r="R14" s="6">
        <v>590047</v>
      </c>
      <c r="S14" s="6">
        <v>1076969</v>
      </c>
      <c r="T14" s="6">
        <v>225925</v>
      </c>
      <c r="U14" s="6">
        <v>342181</v>
      </c>
      <c r="V14" s="6">
        <v>543080.84162000008</v>
      </c>
      <c r="W14" s="6">
        <v>260980.07242000001</v>
      </c>
      <c r="X14" s="6">
        <v>493280</v>
      </c>
      <c r="Y14" s="6">
        <v>577159</v>
      </c>
      <c r="Z14" s="6">
        <v>542671</v>
      </c>
    </row>
    <row r="16" spans="1:26" x14ac:dyDescent="0.2">
      <c r="A16" s="23"/>
      <c r="B16" s="24" t="s">
        <v>13</v>
      </c>
      <c r="C16" s="5"/>
      <c r="D16" s="6">
        <v>6285793.1111966241</v>
      </c>
      <c r="E16" s="6">
        <v>5737561.8764300002</v>
      </c>
      <c r="F16" s="6">
        <v>6566992</v>
      </c>
      <c r="G16" s="6">
        <v>6810388</v>
      </c>
      <c r="H16" s="6">
        <v>7871123</v>
      </c>
      <c r="I16" s="6">
        <v>9511271</v>
      </c>
      <c r="J16" s="6">
        <v>10572791.298999999</v>
      </c>
      <c r="K16" s="6">
        <v>9827738.512000002</v>
      </c>
      <c r="L16" s="6">
        <v>10626766</v>
      </c>
      <c r="M16" s="6">
        <v>9482857</v>
      </c>
      <c r="N16" s="6">
        <v>8450245</v>
      </c>
      <c r="O16" s="6">
        <v>4920311.1199999992</v>
      </c>
      <c r="P16" s="6">
        <v>6323634.6900000004</v>
      </c>
      <c r="Q16" s="6">
        <v>6677413</v>
      </c>
      <c r="R16" s="6">
        <v>7082147</v>
      </c>
      <c r="S16" s="6">
        <v>7921010</v>
      </c>
      <c r="T16" s="6">
        <v>7111857</v>
      </c>
      <c r="U16" s="6">
        <v>6697887</v>
      </c>
      <c r="V16" s="6">
        <v>7016201.5547099998</v>
      </c>
      <c r="W16" s="6">
        <v>8111648.5333804972</v>
      </c>
      <c r="X16" s="6">
        <f>X2+X6+X12+X14</f>
        <v>7315241</v>
      </c>
      <c r="Y16" s="6">
        <f>Y2+Y6+Y12+Y14</f>
        <v>9627774</v>
      </c>
      <c r="Z16" s="6">
        <f>Z2+Z6+Z12+Z14</f>
        <v>9873545</v>
      </c>
    </row>
    <row r="17" spans="1:26" x14ac:dyDescent="0.2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">
      <c r="A18" s="4">
        <v>6</v>
      </c>
      <c r="B18" s="5" t="s">
        <v>14</v>
      </c>
      <c r="C18" s="5"/>
      <c r="D18" s="6">
        <v>2141583.8172430303</v>
      </c>
      <c r="E18" s="6">
        <v>2195371.3450000002</v>
      </c>
      <c r="F18" s="6">
        <v>2276348</v>
      </c>
      <c r="G18" s="6">
        <v>2700210</v>
      </c>
      <c r="H18" s="6">
        <v>2566801</v>
      </c>
      <c r="I18" s="6">
        <v>2937577</v>
      </c>
      <c r="J18" s="6">
        <v>3282468.7910000002</v>
      </c>
      <c r="K18" s="6">
        <v>3433451.4280000003</v>
      </c>
      <c r="L18" s="6">
        <v>3597972</v>
      </c>
      <c r="M18" s="6">
        <v>3465005</v>
      </c>
      <c r="N18" s="6">
        <v>3250533</v>
      </c>
      <c r="O18" s="6">
        <v>2622964.86</v>
      </c>
      <c r="P18" s="6">
        <v>2769447.2</v>
      </c>
      <c r="Q18" s="6">
        <v>2366362</v>
      </c>
      <c r="R18" s="6">
        <v>2141081</v>
      </c>
      <c r="S18" s="6">
        <v>1935199</v>
      </c>
      <c r="T18" s="6">
        <v>1960301</v>
      </c>
      <c r="U18" s="6">
        <v>1919584</v>
      </c>
      <c r="V18" s="6">
        <v>1890876.3202</v>
      </c>
      <c r="W18" s="6">
        <v>1676029.0178079999</v>
      </c>
      <c r="X18" s="6">
        <v>1579923</v>
      </c>
      <c r="Y18" s="6">
        <v>1591327</v>
      </c>
      <c r="Z18" s="6">
        <v>1686586</v>
      </c>
    </row>
    <row r="20" spans="1:26" x14ac:dyDescent="0.2">
      <c r="A20" s="4">
        <v>7</v>
      </c>
      <c r="B20" s="5" t="s">
        <v>15</v>
      </c>
      <c r="C20" s="5"/>
      <c r="D20" s="6">
        <v>1016374.941636097</v>
      </c>
      <c r="E20" s="6">
        <v>1084974.423</v>
      </c>
      <c r="F20" s="6">
        <v>1144684</v>
      </c>
      <c r="G20" s="6">
        <v>1285710</v>
      </c>
      <c r="H20" s="6">
        <v>1325716</v>
      </c>
      <c r="I20" s="6">
        <v>1574203</v>
      </c>
      <c r="J20" s="6">
        <v>1805452</v>
      </c>
      <c r="K20" s="6">
        <v>1995802.544</v>
      </c>
      <c r="L20" s="6">
        <v>2123838</v>
      </c>
      <c r="M20" s="6">
        <v>2056867</v>
      </c>
      <c r="N20" s="6">
        <v>1657163</v>
      </c>
      <c r="O20" s="6">
        <v>1601398.08</v>
      </c>
      <c r="P20" s="6">
        <v>1751796.88</v>
      </c>
      <c r="Q20" s="6">
        <v>1645330</v>
      </c>
      <c r="R20" s="6">
        <v>1573504</v>
      </c>
      <c r="S20" s="6">
        <v>1532035</v>
      </c>
      <c r="T20" s="6">
        <v>1508284</v>
      </c>
      <c r="U20" s="6">
        <v>1454487</v>
      </c>
      <c r="V20" s="6">
        <v>1249727.1974800001</v>
      </c>
      <c r="W20" s="6">
        <v>1152808.0635854064</v>
      </c>
      <c r="X20" s="6">
        <v>1260270</v>
      </c>
      <c r="Y20" s="6">
        <v>1181598</v>
      </c>
      <c r="Z20" s="6">
        <v>1210131</v>
      </c>
    </row>
    <row r="22" spans="1:26" x14ac:dyDescent="0.2">
      <c r="A22" s="4">
        <v>8</v>
      </c>
      <c r="B22" s="5" t="s">
        <v>16</v>
      </c>
      <c r="C22" s="5"/>
      <c r="D22" s="6">
        <v>405230.49586206902</v>
      </c>
      <c r="E22" s="6">
        <v>423266.47200000007</v>
      </c>
      <c r="F22" s="6">
        <v>439997</v>
      </c>
      <c r="G22" s="6">
        <v>325146</v>
      </c>
      <c r="H22" s="6">
        <v>319020</v>
      </c>
      <c r="I22" s="6">
        <v>313872</v>
      </c>
      <c r="J22" s="6">
        <v>337173.33100000001</v>
      </c>
      <c r="K22" s="6">
        <v>358143.54099999997</v>
      </c>
      <c r="L22" s="6">
        <v>383769</v>
      </c>
      <c r="M22" s="6">
        <v>367057</v>
      </c>
      <c r="N22" s="6">
        <v>341448</v>
      </c>
      <c r="O22" s="6">
        <v>328128.89</v>
      </c>
      <c r="P22" s="6">
        <v>301044.51</v>
      </c>
      <c r="Q22" s="6">
        <v>316548</v>
      </c>
      <c r="R22" s="6">
        <v>274011</v>
      </c>
      <c r="S22" s="6">
        <v>271335</v>
      </c>
      <c r="T22" s="6">
        <v>277816</v>
      </c>
      <c r="U22" s="6">
        <v>290673</v>
      </c>
      <c r="V22" s="6">
        <v>454271.25998999999</v>
      </c>
      <c r="W22" s="6">
        <v>456279.90057089715</v>
      </c>
      <c r="X22" s="6">
        <v>471397</v>
      </c>
      <c r="Y22" s="6">
        <v>515194</v>
      </c>
      <c r="Z22" s="6">
        <v>542325</v>
      </c>
    </row>
    <row r="24" spans="1:26" x14ac:dyDescent="0.2">
      <c r="A24" s="4">
        <v>9</v>
      </c>
      <c r="B24" s="5" t="s">
        <v>17</v>
      </c>
      <c r="D24" s="6">
        <v>26411.639625825384</v>
      </c>
      <c r="E24" s="6">
        <v>28519.927999999996</v>
      </c>
      <c r="F24" s="6">
        <v>37565</v>
      </c>
      <c r="G24" s="6">
        <v>71159</v>
      </c>
      <c r="H24" s="6">
        <v>74538</v>
      </c>
      <c r="I24" s="6">
        <v>144073</v>
      </c>
      <c r="J24" s="6">
        <v>137168.465</v>
      </c>
      <c r="K24" s="6">
        <v>107962.08799999999</v>
      </c>
      <c r="L24" s="6">
        <v>27596</v>
      </c>
      <c r="M24" s="6">
        <v>27256</v>
      </c>
      <c r="N24" s="6">
        <v>337364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6" spans="1:26" x14ac:dyDescent="0.2">
      <c r="A26" s="23"/>
      <c r="B26" s="24" t="s">
        <v>18</v>
      </c>
      <c r="C26" s="5"/>
      <c r="D26" s="6">
        <v>3589600.894367022</v>
      </c>
      <c r="E26" s="6">
        <v>3732132.1680000001</v>
      </c>
      <c r="F26" s="6">
        <v>3898594</v>
      </c>
      <c r="G26" s="6">
        <v>4382225</v>
      </c>
      <c r="H26" s="6">
        <v>4286075</v>
      </c>
      <c r="I26" s="6">
        <v>4969725</v>
      </c>
      <c r="J26" s="6">
        <v>5562262.5870000003</v>
      </c>
      <c r="K26" s="6">
        <v>5895359.6009999998</v>
      </c>
      <c r="L26" s="6">
        <v>6133175</v>
      </c>
      <c r="M26" s="6">
        <v>5916185</v>
      </c>
      <c r="N26" s="6">
        <v>5586508</v>
      </c>
      <c r="O26" s="6">
        <v>4552491.8299999991</v>
      </c>
      <c r="P26" s="6">
        <v>4822288.59</v>
      </c>
      <c r="Q26" s="6">
        <v>4328240</v>
      </c>
      <c r="R26" s="6">
        <v>3988596</v>
      </c>
      <c r="S26" s="6">
        <v>3738569</v>
      </c>
      <c r="T26" s="6">
        <v>3746401</v>
      </c>
      <c r="U26" s="6">
        <v>3664744</v>
      </c>
      <c r="V26" s="6">
        <v>3594874.7776699997</v>
      </c>
      <c r="W26" s="6">
        <v>3285116.9819643036</v>
      </c>
      <c r="X26" s="6">
        <f>X18+X20+X22</f>
        <v>3311590</v>
      </c>
      <c r="Y26" s="6">
        <f>Y18+Y20+Y22</f>
        <v>3288119</v>
      </c>
      <c r="Z26" s="6">
        <f>Z18+Z20+Z22</f>
        <v>3439042</v>
      </c>
    </row>
    <row r="28" spans="1:26" x14ac:dyDescent="0.2">
      <c r="A28" s="4">
        <v>10</v>
      </c>
      <c r="B28" s="5" t="s">
        <v>19</v>
      </c>
      <c r="D28" s="6">
        <v>557911.9862802641</v>
      </c>
      <c r="E28" s="6">
        <v>654928.16300000006</v>
      </c>
      <c r="F28" s="6">
        <v>870753</v>
      </c>
      <c r="G28" s="6">
        <v>1101206</v>
      </c>
      <c r="H28" s="6">
        <v>1194790</v>
      </c>
      <c r="I28" s="6">
        <v>1581444</v>
      </c>
      <c r="J28" s="6">
        <v>1338699.0009999999</v>
      </c>
      <c r="K28" s="6">
        <v>2885855.4169999999</v>
      </c>
      <c r="L28" s="6">
        <v>4491678</v>
      </c>
      <c r="M28" s="6">
        <v>5769251</v>
      </c>
      <c r="N28" s="6">
        <v>48255390</v>
      </c>
      <c r="O28" s="6">
        <v>10802845.970000001</v>
      </c>
      <c r="P28" s="6">
        <v>7284800.7000000002</v>
      </c>
      <c r="Q28" s="6">
        <v>10565706</v>
      </c>
      <c r="R28" s="6">
        <v>14925234</v>
      </c>
      <c r="S28" s="6">
        <v>4234236</v>
      </c>
      <c r="T28" s="6">
        <v>4727592</v>
      </c>
      <c r="U28" s="6">
        <v>3222060</v>
      </c>
      <c r="V28" s="6">
        <v>2966826.3818200002</v>
      </c>
      <c r="W28" s="6">
        <v>4600438.4362300001</v>
      </c>
      <c r="X28" s="6">
        <v>1627000</v>
      </c>
      <c r="Y28" s="6">
        <v>2543076</v>
      </c>
      <c r="Z28" s="6">
        <v>2001824</v>
      </c>
    </row>
    <row r="29" spans="1:26" x14ac:dyDescent="0.2">
      <c r="A29" s="4"/>
      <c r="B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">
      <c r="A30" s="4">
        <v>11</v>
      </c>
      <c r="B30" s="5" t="s">
        <v>25</v>
      </c>
      <c r="D30" s="6">
        <v>135600.08531181217</v>
      </c>
      <c r="E30" s="6">
        <v>-9260.9779999999882</v>
      </c>
      <c r="F30" s="6">
        <v>1377</v>
      </c>
      <c r="G30" s="11"/>
      <c r="H30" s="11"/>
      <c r="I30" s="11"/>
      <c r="J30" s="11"/>
      <c r="K30" s="11"/>
      <c r="L30" s="11"/>
      <c r="M30" s="11"/>
      <c r="N30" s="11"/>
      <c r="O30" s="6">
        <v>-93774.700000000012</v>
      </c>
      <c r="P30" s="6">
        <v>6528154</v>
      </c>
      <c r="Q30" s="6">
        <v>71914</v>
      </c>
      <c r="R30" s="6">
        <v>-76000</v>
      </c>
      <c r="S30" s="6">
        <v>-47000</v>
      </c>
      <c r="T30" s="6">
        <v>-11000</v>
      </c>
      <c r="U30" s="6">
        <v>-153214</v>
      </c>
      <c r="V30" s="6">
        <v>-185015.78700000001</v>
      </c>
      <c r="W30" s="6">
        <v>-275172</v>
      </c>
      <c r="X30" s="6">
        <v>-48912</v>
      </c>
      <c r="Y30" s="6">
        <v>390412</v>
      </c>
      <c r="Z30" s="6">
        <v>102264</v>
      </c>
    </row>
    <row r="32" spans="1:26" x14ac:dyDescent="0.2">
      <c r="A32" s="23"/>
      <c r="B32" s="24" t="s">
        <v>20</v>
      </c>
      <c r="C32" s="5"/>
      <c r="D32" s="6">
        <v>2273880.3158611506</v>
      </c>
      <c r="E32" s="6">
        <v>1341240.5674300001</v>
      </c>
      <c r="F32" s="6">
        <v>1799022</v>
      </c>
      <c r="G32" s="6">
        <v>1326957</v>
      </c>
      <c r="H32" s="6">
        <v>2390258</v>
      </c>
      <c r="I32" s="6">
        <v>2960102</v>
      </c>
      <c r="J32" s="6">
        <v>3671829.7109999983</v>
      </c>
      <c r="K32" s="6">
        <v>1046523.4940000023</v>
      </c>
      <c r="L32" s="6">
        <v>1913</v>
      </c>
      <c r="M32" s="6">
        <v>-2202579</v>
      </c>
      <c r="N32" s="6">
        <v>-45391653</v>
      </c>
      <c r="O32" s="6">
        <v>-10528801.379999999</v>
      </c>
      <c r="P32" s="6">
        <v>744699.40000000037</v>
      </c>
      <c r="Q32" s="6">
        <v>-8144619</v>
      </c>
      <c r="R32" s="6">
        <v>-11907683</v>
      </c>
      <c r="S32" s="6">
        <v>-98795</v>
      </c>
      <c r="T32" s="6">
        <v>-1373136</v>
      </c>
      <c r="U32" s="6">
        <v>-342131</v>
      </c>
      <c r="V32" s="6">
        <v>269483.60821999999</v>
      </c>
      <c r="W32" s="6">
        <v>-49077.884813805213</v>
      </c>
      <c r="X32" s="6">
        <v>2131446</v>
      </c>
      <c r="Y32" s="6">
        <v>3955426</v>
      </c>
      <c r="Z32" s="6">
        <v>4461433</v>
      </c>
    </row>
    <row r="34" spans="1:26" x14ac:dyDescent="0.2">
      <c r="A34" s="4">
        <v>12</v>
      </c>
      <c r="B34" s="5" t="s">
        <v>21</v>
      </c>
      <c r="C34" s="5"/>
      <c r="D34" s="6">
        <v>570908.30699358042</v>
      </c>
      <c r="E34" s="6">
        <v>341573.57</v>
      </c>
      <c r="F34" s="6">
        <v>417678</v>
      </c>
      <c r="G34" s="6">
        <v>592854</v>
      </c>
      <c r="H34" s="6">
        <v>485294</v>
      </c>
      <c r="I34" s="6">
        <v>912195</v>
      </c>
      <c r="J34" s="6">
        <v>672342.12</v>
      </c>
      <c r="K34" s="6">
        <v>384275.87300000002</v>
      </c>
      <c r="L34" s="6">
        <v>405694</v>
      </c>
      <c r="M34" s="6">
        <v>216449</v>
      </c>
      <c r="N34" s="6">
        <v>-3951776</v>
      </c>
      <c r="O34" s="6">
        <v>-1589757.35</v>
      </c>
      <c r="P34" s="6">
        <v>-3580658.38</v>
      </c>
      <c r="Q34" s="6">
        <v>-4241703</v>
      </c>
      <c r="R34" s="6">
        <v>-4282283</v>
      </c>
      <c r="S34" s="6">
        <v>-352169</v>
      </c>
      <c r="T34" s="6">
        <v>-1174180</v>
      </c>
      <c r="U34" s="6">
        <v>-529711</v>
      </c>
      <c r="V34" s="6">
        <v>94053.513720000003</v>
      </c>
      <c r="W34" s="6">
        <v>584851.64840118308</v>
      </c>
      <c r="X34" s="6">
        <v>651699</v>
      </c>
      <c r="Y34" s="6">
        <v>992858</v>
      </c>
      <c r="Z34" s="6">
        <v>1091627</v>
      </c>
    </row>
    <row r="36" spans="1:26" x14ac:dyDescent="0.2">
      <c r="A36" s="23"/>
      <c r="B36" s="24" t="s">
        <v>22</v>
      </c>
      <c r="C36" s="5"/>
      <c r="D36" s="6">
        <v>1702972.0088675702</v>
      </c>
      <c r="E36" s="6">
        <v>999666.99742999999</v>
      </c>
      <c r="F36" s="6">
        <v>1381344</v>
      </c>
      <c r="G36" s="6">
        <v>734103</v>
      </c>
      <c r="H36" s="6">
        <v>1904964</v>
      </c>
      <c r="I36" s="6">
        <v>2047907</v>
      </c>
      <c r="J36" s="6">
        <v>2999487.5909999982</v>
      </c>
      <c r="K36" s="6">
        <v>662247.62100000225</v>
      </c>
      <c r="L36" s="6">
        <v>-403781</v>
      </c>
      <c r="M36" s="6">
        <v>-2419028</v>
      </c>
      <c r="N36" s="6">
        <v>-41439877</v>
      </c>
      <c r="O36" s="6">
        <v>-8939044.0299999993</v>
      </c>
      <c r="P36" s="6">
        <v>4325357.78</v>
      </c>
      <c r="Q36" s="6">
        <v>-3902916</v>
      </c>
      <c r="R36" s="6">
        <v>-7625400</v>
      </c>
      <c r="S36" s="6">
        <v>253374</v>
      </c>
      <c r="T36" s="6">
        <v>-198956</v>
      </c>
      <c r="U36" s="6">
        <v>187580</v>
      </c>
      <c r="V36" s="6">
        <v>175430.09450000001</v>
      </c>
      <c r="W36" s="6">
        <v>-633929.5332149883</v>
      </c>
      <c r="X36" s="6">
        <f>X32-X34</f>
        <v>1479747</v>
      </c>
      <c r="Y36" s="6">
        <f>Y32-Y34</f>
        <v>2962568</v>
      </c>
      <c r="Z36" s="6">
        <f>Z32-Z34</f>
        <v>3369806</v>
      </c>
    </row>
    <row r="38" spans="1:26" customFormat="1" ht="15" x14ac:dyDescent="0.25">
      <c r="A38" s="13">
        <v>13</v>
      </c>
      <c r="B38" s="14" t="s">
        <v>29</v>
      </c>
      <c r="C38" s="1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16">
        <v>-62000</v>
      </c>
      <c r="P38" s="16">
        <v>1146</v>
      </c>
      <c r="Q38" s="16">
        <v>-51053</v>
      </c>
      <c r="R38" s="16">
        <v>-1736869</v>
      </c>
      <c r="S38" s="16">
        <v>-15364</v>
      </c>
      <c r="T38" s="16">
        <v>255018</v>
      </c>
      <c r="U38" s="16">
        <v>-55032</v>
      </c>
      <c r="V38" s="16">
        <v>-129000</v>
      </c>
      <c r="W38" s="16">
        <v>-275000</v>
      </c>
      <c r="X38" s="16">
        <v>-3300</v>
      </c>
      <c r="Y38" s="16">
        <v>-12503</v>
      </c>
      <c r="Z38" s="16">
        <v>0</v>
      </c>
    </row>
    <row r="39" spans="1:26" customFormat="1" ht="15" x14ac:dyDescent="0.25">
      <c r="A39" s="13"/>
      <c r="B39" s="14"/>
      <c r="C39" s="14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customFormat="1" ht="15" x14ac:dyDescent="0.25">
      <c r="A40" s="17"/>
      <c r="B40" s="17" t="s">
        <v>28</v>
      </c>
      <c r="C40" s="14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>
        <v>-9001044.0299999993</v>
      </c>
      <c r="P40" s="16">
        <v>4326503.78</v>
      </c>
      <c r="Q40" s="16">
        <v>-3953969</v>
      </c>
      <c r="R40" s="16">
        <v>-9362269</v>
      </c>
      <c r="S40" s="16">
        <v>238010</v>
      </c>
      <c r="T40" s="16">
        <v>56062</v>
      </c>
      <c r="U40" s="16">
        <v>132548</v>
      </c>
      <c r="V40" s="16">
        <v>46430.094500000007</v>
      </c>
      <c r="W40" s="16">
        <v>-908929.5332149883</v>
      </c>
      <c r="X40" s="16">
        <f>X36+X38</f>
        <v>1476447</v>
      </c>
      <c r="Y40" s="16">
        <f>Y36+Y38</f>
        <v>2950065</v>
      </c>
      <c r="Z40" s="16">
        <f>Z36+Z38</f>
        <v>3369806</v>
      </c>
    </row>
    <row r="43" spans="1:26" ht="14.25" x14ac:dyDescent="0.2">
      <c r="B43" s="8" t="s">
        <v>32</v>
      </c>
    </row>
    <row r="44" spans="1:26" ht="39.75" x14ac:dyDescent="0.2">
      <c r="B44" s="22" t="s">
        <v>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2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 xsi:nil="true"/>
    <TitleEn xmlns="a029a951-197a-4454-90a0-4e8ba8bb2239">Aggregated income statement</TitleEn>
    <ItemOrder xmlns="a029a951-197a-4454-90a0-4e8ba8bb2239" xsi:nil="true"/>
    <ContentDate xmlns="a029a951-197a-4454-90a0-4e8ba8bb2239">2024-11-21T20:00:00+00:00</ContentDate>
    <ShowInContentGroups xmlns="a029a951-197a-4454-90a0-4e8ba8bb2239">
      <Value>1099</Value>
    </ShowInContentGroups>
    <RelatedEntity xmlns="8e878111-5d44-4ac0-8d7d-001e9b3d0fd0" xsi:nil="true"/>
    <ParentEntity xmlns="8e878111-5d44-4ac0-8d7d-001e9b3d0fd0" xsi:nil="true"/>
    <DisplayTitle xmlns="8e878111-5d44-4ac0-8d7d-001e9b3d0fd0">Aggregated Income Statement</DisplayTitle>
    <OrganizationalUnit xmlns="8e878111-5d44-4ac0-8d7d-001e9b3d0fd0">32</OrganizationalUnit>
    <Topic xmlns="8e878111-5d44-4ac0-8d7d-001e9b3d0fd0">75</Topic>
    <Source xmlns="8e878111-5d44-4ac0-8d7d-001e9b3d0fd0">RelatedDocumentsStatisticsDept</Source>
    <TitleBackup xmlns="8e878111-5d44-4ac0-8d7d-001e9b3d0fd0" xsi:nil="true"/>
    <AModifiedBy xmlns="a029a951-197a-4454-90a0-4e8ba8bb2239">System Account</AModifiedBy>
    <AModified xmlns="a029a951-197a-4454-90a0-4e8ba8bb2239">2024-11-22T09:46:40+00:00</AModified>
    <AID xmlns="a029a951-197a-4454-90a0-4e8ba8bb2239">31873</AID>
    <ACreated xmlns="a029a951-197a-4454-90a0-4e8ba8bb2239">2024-11-22T09:45:23+00:00</ACreated>
    <ACreatedBy xmlns="a029a951-197a-4454-90a0-4e8ba8bb2239">Megalopoulou Tatiana-Mona</ACreatedBy>
    <AVersion xmlns="a029a951-197a-4454-90a0-4e8ba8bb2239">2.0</AVers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3C15C7-21F6-4379-B79B-7A114051B1A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029a951-197a-4454-90a0-4e8ba8bb2239"/>
    <ds:schemaRef ds:uri="8e878111-5d44-4ac0-8d7d-001e9b3d0fd0"/>
  </ds:schemaRefs>
</ds:datastoreItem>
</file>

<file path=customXml/itemProps2.xml><?xml version="1.0" encoding="utf-8"?>
<ds:datastoreItem xmlns:ds="http://schemas.openxmlformats.org/officeDocument/2006/customXml" ds:itemID="{4FEF2CA3-61DA-409B-8B41-2EB587025603}"/>
</file>

<file path=customXml/itemProps3.xml><?xml version="1.0" encoding="utf-8"?>
<ds:datastoreItem xmlns:ds="http://schemas.openxmlformats.org/officeDocument/2006/customXml" ds:itemID="{9EB43F50-5F1E-4DDD-A270-B2FE1DC00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</vt:lpstr>
      <vt:lpstr>Non_Consolidated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Aggregated income statement</dc:title>
  <dc:creator>Starida Eleni</dc:creator>
  <dc:description/>
  <cp:lastModifiedBy>Megalopoulou Tatiana-Mona</cp:lastModifiedBy>
  <dcterms:created xsi:type="dcterms:W3CDTF">2014-05-15T05:44:39Z</dcterms:created>
  <dcterms:modified xsi:type="dcterms:W3CDTF">2024-11-22T07:44:40Z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2198100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