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PL\press release\"/>
    </mc:Choice>
  </mc:AlternateContent>
  <bookViews>
    <workbookView xWindow="-120" yWindow="-120" windowWidth="29040" windowHeight="15840"/>
  </bookViews>
  <sheets>
    <sheet name="Δανεια_υπό_Διαχειριση" sheetId="3" r:id="rId1"/>
    <sheet name="Λοιπά_στοιχεία_ε_π" sheetId="4"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4" i="4"/>
  <c r="F63" i="4"/>
  <c r="F62" i="4"/>
  <c r="F61" i="4"/>
  <c r="F60" i="4"/>
  <c r="F59" i="4"/>
  <c r="F58" i="4"/>
  <c r="F57" i="4"/>
  <c r="F56" i="4"/>
  <c r="F52" i="4"/>
  <c r="F51" i="4"/>
  <c r="F50" i="4"/>
  <c r="F49" i="4"/>
  <c r="F47" i="4"/>
  <c r="F46" i="4"/>
  <c r="F45" i="4"/>
  <c r="F44" i="4"/>
  <c r="F43" i="4"/>
  <c r="F42" i="4"/>
  <c r="F41" i="4"/>
  <c r="F40" i="4"/>
  <c r="F39" i="4"/>
  <c r="F38" i="4"/>
  <c r="F37" i="4"/>
  <c r="F36" i="4"/>
  <c r="E55" i="4"/>
  <c r="D55" i="4"/>
  <c r="C55" i="4"/>
  <c r="E35" i="4"/>
  <c r="D35" i="4"/>
  <c r="C35" i="4"/>
  <c r="F55" i="4" l="1"/>
  <c r="F35" i="4"/>
  <c r="E66" i="4"/>
  <c r="E53" i="4"/>
  <c r="D66" i="4"/>
  <c r="D53" i="4"/>
  <c r="C66" i="4"/>
  <c r="C17" i="4"/>
  <c r="C53" i="4"/>
  <c r="C4" i="4"/>
  <c r="E17" i="4" l="1"/>
  <c r="F17" i="4"/>
  <c r="G55" i="4" s="1"/>
  <c r="D17" i="4"/>
  <c r="H4" i="4"/>
  <c r="F4" i="4"/>
  <c r="G35" i="4" s="1"/>
  <c r="H17" i="4"/>
  <c r="E4" i="4"/>
  <c r="D4" i="4"/>
  <c r="G17" i="4"/>
  <c r="G4" i="4"/>
  <c r="H30" i="4" l="1"/>
  <c r="H31" i="4"/>
  <c r="C31" i="4" l="1"/>
  <c r="C30" i="4"/>
  <c r="D31" i="4"/>
  <c r="D30" i="4"/>
  <c r="E31" i="4"/>
  <c r="E30" i="4"/>
  <c r="F31" i="4"/>
  <c r="F30" i="4"/>
  <c r="G31" i="4"/>
  <c r="G30" i="4"/>
</calcChain>
</file>

<file path=xl/comments1.xml><?xml version="1.0" encoding="utf-8"?>
<comments xmlns="http://schemas.openxmlformats.org/spreadsheetml/2006/main">
  <authors>
    <author>Starida Eleni</author>
  </authors>
  <commentList>
    <comment ref="D57" authorId="0" shapeId="0">
      <text>
        <r>
          <rPr>
            <b/>
            <sz val="9"/>
            <color indexed="81"/>
            <rFont val="Tahoma"/>
            <family val="2"/>
            <charset val="161"/>
          </rPr>
          <t>Starida Eleni:</t>
        </r>
        <r>
          <rPr>
            <sz val="9"/>
            <color indexed="81"/>
            <rFont val="Tahoma"/>
            <family val="2"/>
            <charset val="161"/>
          </rPr>
          <t xml:space="preserve">
* το ποσό των €2.5 εκ. αφορά ενδοομιλικές συναλλαγές </t>
        </r>
      </text>
    </comment>
    <comment ref="C58" authorId="0" shapeId="0">
      <text>
        <r>
          <rPr>
            <b/>
            <sz val="9"/>
            <color indexed="81"/>
            <rFont val="Tahoma"/>
            <family val="2"/>
            <charset val="161"/>
          </rPr>
          <t>Starida Eleni:</t>
        </r>
        <r>
          <rPr>
            <sz val="9"/>
            <color indexed="81"/>
            <rFont val="Tahoma"/>
            <family val="2"/>
            <charset val="161"/>
          </rPr>
          <t xml:space="preserve">
Οι προκαταβολές πελατών κατά την 31.12.2017 ποσού 1.426.672 Ευρώ αφορούν σε προκαταβολή από
την τράπεζα Alpha Bank για την παροχή υπηρεσιών του μηνός Δεκεμβρίου</t>
        </r>
      </text>
    </comment>
    <comment ref="C60" authorId="0" shapeId="0">
      <text>
        <r>
          <rPr>
            <b/>
            <sz val="9"/>
            <color indexed="81"/>
            <rFont val="Tahoma"/>
            <family val="2"/>
            <charset val="161"/>
          </rPr>
          <t>Starida Eleni:</t>
        </r>
        <r>
          <rPr>
            <sz val="9"/>
            <color indexed="81"/>
            <rFont val="Tahoma"/>
            <family val="2"/>
            <charset val="161"/>
          </rPr>
          <t xml:space="preserve">
Οι υποχρεώσεις σε ασφαλιστικούς οργανισμούς κατά την 31.12.2017 ποσού 205.778 Ευρώ αφορούν σε
εισφορές Δεκεμβρίου προς τον Ενιαίο Φορέα Κοινωνικής Ασφάλισης</t>
        </r>
      </text>
    </comment>
  </commentList>
</comments>
</file>

<file path=xl/sharedStrings.xml><?xml version="1.0" encoding="utf-8"?>
<sst xmlns="http://schemas.openxmlformats.org/spreadsheetml/2006/main" count="110" uniqueCount="82">
  <si>
    <t>Τέλος περιόδου</t>
  </si>
  <si>
    <t>Κάτοικοι εσωτερικού</t>
  </si>
  <si>
    <t xml:space="preserve">Λοιπά στοιχεία ενεργητικού </t>
  </si>
  <si>
    <t>2.1</t>
  </si>
  <si>
    <t>2.2</t>
  </si>
  <si>
    <t>2.1.1</t>
  </si>
  <si>
    <t>2.1.2</t>
  </si>
  <si>
    <t>2.2.1</t>
  </si>
  <si>
    <t>2.2.2</t>
  </si>
  <si>
    <t>2.3</t>
  </si>
  <si>
    <t>Λοιπά στοιχεία παθητικού</t>
  </si>
  <si>
    <t>Γενική Κυβέρνηση</t>
  </si>
  <si>
    <t>Λοιποί Τομείς</t>
  </si>
  <si>
    <t>εκ των οποίων μικρομεσαίες επιχειρήσεις</t>
  </si>
  <si>
    <t>Καταναλωτικά δάνεια</t>
  </si>
  <si>
    <t>Στεγαστικά δάνεια</t>
  </si>
  <si>
    <t>Λοιπά δάνεια</t>
  </si>
  <si>
    <t>RL801</t>
  </si>
  <si>
    <t>RL802</t>
  </si>
  <si>
    <t>RL803</t>
  </si>
  <si>
    <t>RL804</t>
  </si>
  <si>
    <t>RL805</t>
  </si>
  <si>
    <t>RL806</t>
  </si>
  <si>
    <t>RL807</t>
  </si>
  <si>
    <t>RL808</t>
  </si>
  <si>
    <t>RL809</t>
  </si>
  <si>
    <t>RL810</t>
  </si>
  <si>
    <t>RL811</t>
  </si>
  <si>
    <t>Cepal Hellas</t>
  </si>
  <si>
    <t>Eurobank FPS</t>
  </si>
  <si>
    <t>ΘΕΑ ΑΡΤΕΜΙΣ</t>
  </si>
  <si>
    <t>PILLARSTONE ΕΛΛΑΣ</t>
  </si>
  <si>
    <t>RESOLUTE ASSET MANAGEMENT</t>
  </si>
  <si>
    <t>UCI ΕΛΛΑΣ</t>
  </si>
  <si>
    <t>B2KAPITAL</t>
  </si>
  <si>
    <t>QQUANT MASTER SERVICER</t>
  </si>
  <si>
    <t>DV01 Asset Management</t>
  </si>
  <si>
    <t>HOIST HELLAS</t>
  </si>
  <si>
    <t>IPM</t>
  </si>
  <si>
    <t>Αναβαλλόμενες φορολογικές απαιτήσεις</t>
  </si>
  <si>
    <t>Λοιπά μη κυκλοφορούντα περιουσιακά στοιχεία (Εγγυήσεις ενοικίων)</t>
  </si>
  <si>
    <t>Προπληρωμένα έξοδα</t>
  </si>
  <si>
    <t>Μισθώματα ακινήτων (έδρας) επόμενης χρήσης</t>
  </si>
  <si>
    <t>Έξοδα επισκευών &amp; συντήρησης επόμενης χρήσης</t>
  </si>
  <si>
    <t>Χορηγίες επόμενης χρήσης</t>
  </si>
  <si>
    <t>Συνδρομές επόμενης χρήσης</t>
  </si>
  <si>
    <t>Αμοιβές υποστήριξης ΙΤ επόμενης χρήσης</t>
  </si>
  <si>
    <t>Άδειες χρήσης λογισμικού επόμενης χρήσης</t>
  </si>
  <si>
    <t>Ασφάλιστρα επόμενης χρήσης</t>
  </si>
  <si>
    <t>Δουλευμένα έσοδα</t>
  </si>
  <si>
    <t>Εκπτώσεις δαπανών υπό διακανονισμό</t>
  </si>
  <si>
    <t>Λοιπές απαιτήσεις</t>
  </si>
  <si>
    <t>Συμψηφιστέος στην επόμενη χρήση Φ.Π.Α.</t>
  </si>
  <si>
    <t>Υποχρεώσεις παροχών προσωπικού λόγω εξόδου από την υπηρεσία</t>
  </si>
  <si>
    <t>Προμηθευτές και λοιπές υποχρεώσεις</t>
  </si>
  <si>
    <t>Προκαταβολές πελατών</t>
  </si>
  <si>
    <t>Υποχρεώσεις από λοιπούς φόρους και τέλη</t>
  </si>
  <si>
    <t>Υποχρεώσεις σε ασφαλιστικούς οργανισμούς</t>
  </si>
  <si>
    <t>Δουλευμένα έξοδα χρήσης και έσοδα επομένων χρήσεων</t>
  </si>
  <si>
    <t>Λοιπές Απαιτήσεις</t>
  </si>
  <si>
    <t>απαιτήσεις από τη μητρική</t>
  </si>
  <si>
    <t>Προβλέψεις εκμετάλλευσης</t>
  </si>
  <si>
    <t xml:space="preserve">Βραχυπρόθεσμες Υποχρεώσεις </t>
  </si>
  <si>
    <t xml:space="preserve">Πελάτες </t>
  </si>
  <si>
    <t>Αποδοχές προσωπικού πληρωτέες</t>
  </si>
  <si>
    <t>ΣΥΝΟΛΟ</t>
  </si>
  <si>
    <t xml:space="preserve">Δεδουλευμένοι τόκοι δανείου  </t>
  </si>
  <si>
    <t>(Ονομαστική αξία, υπόλοιπα τέλους περιόδου, σε εκατ. ευρώ)</t>
  </si>
  <si>
    <t>2.1.2.α</t>
  </si>
  <si>
    <t>2.2.3</t>
  </si>
  <si>
    <t>Πληροφοριακά στοιχεία</t>
  </si>
  <si>
    <t>Σύνολο ενεργητικού ΕΔΑΔΠ</t>
  </si>
  <si>
    <r>
      <t>Ανάλυση Δανείων υπό διαχείριση από τις Εταιρίες Διαχείρισης Απαιτήσεων από Δάνεια και Πιστώσεις (ΕΔΑΔΠ)</t>
    </r>
    <r>
      <rPr>
        <b/>
        <vertAlign val="superscript"/>
        <sz val="12"/>
        <rFont val="Arial"/>
        <family val="2"/>
        <charset val="161"/>
      </rPr>
      <t>1</t>
    </r>
  </si>
  <si>
    <t xml:space="preserve">  Επιχειρήσεις</t>
  </si>
  <si>
    <t xml:space="preserve">  Ιδιώτες και Ιδιωτικά μη κερδ. Ιδρύματα</t>
  </si>
  <si>
    <t xml:space="preserve">  Ελεύθεροι επαγγελματίες, αγρότες, ατομικές επιχ.</t>
  </si>
  <si>
    <t xml:space="preserve"> Μη χρηματοπιστωτικές επιχειρήσεις </t>
  </si>
  <si>
    <t xml:space="preserve">   Λοιπά χρηματοπιστωτικά ιδρύματα*</t>
  </si>
  <si>
    <t>* Περιλαμβάνονται όλες οι επιχειρήσεις του χρηματοπιστωτικού τομέα πλην των πιστωτικών ιδρυμάτων.</t>
  </si>
  <si>
    <r>
      <rPr>
        <i/>
        <vertAlign val="superscript"/>
        <sz val="11"/>
        <rFont val="Calibri"/>
        <family val="2"/>
        <charset val="161"/>
        <scheme val="minor"/>
      </rPr>
      <t>1</t>
    </r>
    <r>
      <rPr>
        <i/>
        <sz val="11"/>
        <rFont val="Calibri"/>
        <family val="2"/>
        <charset val="161"/>
        <scheme val="minor"/>
      </rPr>
      <t xml:space="preserve"> Αφορούν δάνεια που μεταβιβάστηκαν σε εξειδικευμένα χρηματοπιστωτικά ιδρύματα του εξωτερικού και τη διαχείριση των οποίων ανέλαβαν οι εγχώριες ΕΔΑΔΠ. Στα δάνεια αυτά περιλαμβάνονται και δάνεια που είχαν διαγραφεί από τα πιστωτικά ιδρύματα και δεν καταγράφονταν στις λογιστικές τους καταστάσεις. </t>
    </r>
  </si>
  <si>
    <t>** Επισημαίνεται ότι από το δ’ τρίμηνο του 2022 στην ονομαστική αξία των δανείων δεν περιλαμβάνονται οι εξωλογιστικοί τόκοι και οι διαγραφές που είχε διενεργήσει το πιστωτικό ίδρυμα που μεταβίβασε το χαρτοφυλάκιο των δανείων.</t>
  </si>
  <si>
    <t>70.679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</si>
</sst>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_);_(* \(#,##0\);_(* &quot;-&quot;_);@_)"/>
    <numFmt numFmtId="167" formatCode="[$-409]ddmmmyyyy\ h:mm:ss"/>
    <numFmt numFmtId="168" formatCode="_-* #,##0.00\ _k_n_-;\-* #,##0.00\ _k_n_-;_-* &quot;-&quot;??\ _k_n_-;_-@_-"/>
    <numFmt numFmtId="169" formatCode="0%_);\(0%\)"/>
    <numFmt numFmtId="170" formatCode="_-&quot;€&quot;* #,##0.00_-;\-&quot;€&quot;* #,##0.00_-;_-&quot;€&quot;* &quot;-&quot;??_-;_-@_-"/>
    <numFmt numFmtId="171" formatCode="_-[$€-2]* #,##0.00_-;\-[$€-2]* #,##0.00_-;_-[$€-2]* &quot;-&quot;??_-"/>
    <numFmt numFmtId="172" formatCode="_-* #,##0.00_-;\-* #,##0.00_-;_-* \-??_-;_-@_-"/>
    <numFmt numFmtId="173" formatCode="#,#00"/>
    <numFmt numFmtId="174" formatCode="_-* #,##0\ &quot;DM&quot;_-;\-* #,##0\ &quot;DM&quot;_-;_-* &quot;-&quot;\ &quot;DM&quot;_-;_-@_-"/>
    <numFmt numFmtId="175" formatCode="_-* #,##0.00\ &quot;DM&quot;_-;\-* #,##0.00\ &quot;DM&quot;_-;_-* &quot;-&quot;??\ &quot;DM&quot;_-;_-@_-"/>
    <numFmt numFmtId="176" formatCode="_-* #,##0.00\ _Δ_ρ_χ_-;\-* #,##0.00\ _Δ_ρ_χ_-;_-* &quot;-&quot;??\ _Δ_ρ_χ_-;_-@_-"/>
    <numFmt numFmtId="177" formatCode="00\ 00\ 00\ 00\ 00"/>
  </numFmts>
  <fonts count="122">
    <font>
      <sz val="11"/>
      <color theme="1"/>
      <name val="Calibri"/>
      <family val="2"/>
      <charset val="161"/>
      <scheme val="minor"/>
    </font>
    <font>
      <b/>
      <sz val="11"/>
      <color theme="1"/>
      <name val="Calibri"/>
      <family val="2"/>
      <charset val="161"/>
      <scheme val="minor"/>
    </font>
    <font>
      <sz val="10"/>
      <name val="Arial"/>
      <family val="2"/>
      <charset val="161"/>
    </font>
    <font>
      <b/>
      <sz val="12"/>
      <name val="Arial"/>
      <family val="2"/>
      <charset val="161"/>
    </font>
    <font>
      <sz val="12"/>
      <name val="Arial"/>
      <family val="2"/>
      <charset val="161"/>
    </font>
    <font>
      <i/>
      <sz val="11"/>
      <name val="Arial"/>
      <family val="2"/>
      <charset val="161"/>
    </font>
    <font>
      <b/>
      <sz val="11"/>
      <name val="Arial"/>
      <family val="2"/>
      <charset val="161"/>
    </font>
    <font>
      <b/>
      <sz val="11"/>
      <name val="Arial Greek"/>
      <charset val="161"/>
    </font>
    <font>
      <sz val="11"/>
      <name val="Arial Greek"/>
      <charset val="161"/>
    </font>
    <font>
      <b/>
      <vertAlign val="superscript"/>
      <sz val="12"/>
      <name val="Arial"/>
      <family val="2"/>
      <charset val="161"/>
    </font>
    <font>
      <i/>
      <sz val="11"/>
      <name val="Calibri"/>
      <family val="2"/>
      <charset val="161"/>
      <scheme val="minor"/>
    </font>
    <font>
      <i/>
      <vertAlign val="superscript"/>
      <sz val="11"/>
      <name val="Calibri"/>
      <family val="2"/>
      <charset val="161"/>
      <scheme val="minor"/>
    </font>
    <font>
      <sz val="9"/>
      <color indexed="81"/>
      <name val="Tahoma"/>
      <family val="2"/>
      <charset val="161"/>
    </font>
    <font>
      <b/>
      <sz val="9"/>
      <color indexed="81"/>
      <name val="Tahoma"/>
      <family val="2"/>
      <charset val="161"/>
    </font>
    <font>
      <b/>
      <i/>
      <sz val="11"/>
      <color theme="1"/>
      <name val="Calibri"/>
      <family val="2"/>
      <charset val="161"/>
      <scheme val="minor"/>
    </font>
    <font>
      <sz val="11"/>
      <color theme="1"/>
      <name val="Calibri"/>
      <family val="2"/>
      <charset val="161"/>
      <scheme val="minor"/>
    </font>
    <font>
      <b/>
      <sz val="18"/>
      <color theme="3"/>
      <name val="Cambria"/>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sz val="11"/>
      <color theme="0"/>
      <name val="Calibri"/>
      <family val="2"/>
      <charset val="161"/>
      <scheme val="minor"/>
    </font>
    <font>
      <sz val="11"/>
      <color theme="1"/>
      <name val="Calibri"/>
      <family val="2"/>
      <scheme val="minor"/>
    </font>
    <font>
      <sz val="10"/>
      <name val="Arial"/>
      <family val="2"/>
    </font>
    <font>
      <b/>
      <sz val="11"/>
      <color theme="3"/>
      <name val="Calibri"/>
      <family val="2"/>
      <scheme val="minor"/>
    </font>
    <font>
      <sz val="9"/>
      <color theme="1"/>
      <name val="Calibri"/>
      <family val="2"/>
      <scheme val="minor"/>
    </font>
    <font>
      <b/>
      <sz val="9"/>
      <color rgb="FF3F3F3F"/>
      <name val="Calibri"/>
      <family val="2"/>
      <scheme val="minor"/>
    </font>
    <font>
      <b/>
      <sz val="9"/>
      <color rgb="FFFA7D00"/>
      <name val="Arial"/>
      <family val="2"/>
    </font>
    <font>
      <sz val="9"/>
      <color rgb="FF3F3F76"/>
      <name val="Calibri"/>
      <family val="2"/>
      <scheme val="minor"/>
    </font>
    <font>
      <b/>
      <sz val="9"/>
      <color theme="1"/>
      <name val="Cambria"/>
      <family val="2"/>
      <scheme val="major"/>
    </font>
    <font>
      <i/>
      <sz val="9"/>
      <color rgb="FF7F7F7F"/>
      <name val="Calibri"/>
      <family val="2"/>
      <scheme val="minor"/>
    </font>
    <font>
      <sz val="9"/>
      <color rgb="FF006100"/>
      <name val="Arial"/>
      <family val="2"/>
    </font>
    <font>
      <sz val="9"/>
      <color rgb="FF9C6500"/>
      <name val="Arial"/>
      <family val="2"/>
    </font>
    <font>
      <sz val="11"/>
      <color theme="1"/>
      <name val="Calibri"/>
      <family val="2"/>
      <charset val="204"/>
      <scheme val="minor"/>
    </font>
    <font>
      <sz val="10"/>
      <color theme="1"/>
      <name val="Arial"/>
      <family val="2"/>
      <charset val="238"/>
    </font>
    <font>
      <sz val="11"/>
      <color theme="1"/>
      <name val="Calibri"/>
      <family val="2"/>
      <charset val="238"/>
      <scheme val="minor"/>
    </font>
    <font>
      <sz val="10"/>
      <color indexed="8"/>
      <name val="Arial"/>
      <family val="2"/>
      <charset val="238"/>
    </font>
    <font>
      <sz val="9"/>
      <color rgb="FF9C0006"/>
      <name val="Arial"/>
      <family val="2"/>
    </font>
    <font>
      <b/>
      <sz val="9"/>
      <color theme="3"/>
      <name val="Calibri"/>
      <family val="2"/>
      <scheme val="minor"/>
    </font>
    <font>
      <sz val="8"/>
      <color theme="1"/>
      <name val="Calibri"/>
      <family val="2"/>
      <scheme val="minor"/>
    </font>
    <font>
      <b/>
      <sz val="9"/>
      <color theme="1"/>
      <name val="Calibri"/>
      <family val="2"/>
      <scheme val="minor"/>
    </font>
    <font>
      <sz val="11"/>
      <color indexed="8"/>
      <name val="Calibri"/>
      <family val="2"/>
      <scheme val="minor"/>
    </font>
    <font>
      <b/>
      <sz val="9"/>
      <color theme="3"/>
      <name val="Arial"/>
      <family val="2"/>
    </font>
    <font>
      <b/>
      <sz val="9"/>
      <color theme="3"/>
      <name val="Cambria"/>
      <family val="2"/>
      <scheme val="major"/>
    </font>
    <font>
      <sz val="9"/>
      <color theme="3"/>
      <name val="Cambria"/>
      <family val="2"/>
      <scheme val="major"/>
    </font>
    <font>
      <b/>
      <sz val="11"/>
      <color theme="3"/>
      <name val="Cambria"/>
      <family val="2"/>
      <scheme val="major"/>
    </font>
    <font>
      <sz val="9"/>
      <color rgb="FFFA7D00"/>
      <name val="Calibri"/>
      <family val="2"/>
      <scheme val="minor"/>
    </font>
    <font>
      <b/>
      <sz val="9"/>
      <color theme="0"/>
      <name val="Calibri"/>
      <family val="2"/>
      <scheme val="minor"/>
    </font>
    <font>
      <sz val="11"/>
      <color indexed="8"/>
      <name val="Calibri"/>
      <family val="2"/>
    </font>
    <font>
      <sz val="10"/>
      <color indexed="8"/>
      <name val="Arial"/>
      <family val="2"/>
    </font>
    <font>
      <sz val="11"/>
      <color indexed="8"/>
      <name val="Calibri"/>
      <family val="2"/>
      <charset val="161"/>
    </font>
    <font>
      <sz val="11"/>
      <color indexed="9"/>
      <name val="Calibri"/>
      <family val="2"/>
    </font>
    <font>
      <sz val="10"/>
      <color indexed="9"/>
      <name val="Arial"/>
      <family val="2"/>
    </font>
    <font>
      <sz val="11"/>
      <color indexed="9"/>
      <name val="Calibri"/>
      <family val="2"/>
      <charset val="161"/>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8"/>
      <name val="Times New Roman"/>
      <family val="2"/>
    </font>
    <font>
      <sz val="10"/>
      <color indexed="8"/>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1"/>
      <color indexed="8"/>
      <name val="Calibri"/>
      <family val="2"/>
      <charset val="238"/>
    </font>
    <font>
      <b/>
      <sz val="11"/>
      <color indexed="8"/>
      <name val="Calibri"/>
      <family val="2"/>
    </font>
    <font>
      <b/>
      <sz val="10"/>
      <color indexed="63"/>
      <name val="Arial"/>
      <family val="2"/>
    </font>
    <font>
      <sz val="11"/>
      <color indexed="60"/>
      <name val="Calibri"/>
      <family val="2"/>
    </font>
    <font>
      <b/>
      <sz val="10"/>
      <color indexed="8"/>
      <name val="Arial"/>
      <family val="2"/>
    </font>
    <font>
      <sz val="10"/>
      <color indexed="10"/>
      <name val="Arial"/>
      <family val="2"/>
    </font>
    <font>
      <sz val="11"/>
      <color indexed="62"/>
      <name val="Calibri"/>
      <family val="2"/>
      <charset val="161"/>
    </font>
    <font>
      <b/>
      <sz val="11"/>
      <color indexed="9"/>
      <name val="Calibri"/>
      <family val="2"/>
      <charset val="161"/>
    </font>
    <font>
      <b/>
      <sz val="11"/>
      <color indexed="63"/>
      <name val="Calibri"/>
      <family val="2"/>
      <charset val="161"/>
    </font>
    <font>
      <i/>
      <sz val="11"/>
      <color indexed="23"/>
      <name val="Calibri"/>
      <family val="2"/>
      <charset val="161"/>
    </font>
    <font>
      <b/>
      <sz val="15"/>
      <color indexed="62"/>
      <name val="Calibri"/>
      <family val="2"/>
      <charset val="161"/>
    </font>
    <font>
      <b/>
      <sz val="13"/>
      <color indexed="62"/>
      <name val="Calibri"/>
      <family val="2"/>
      <charset val="161"/>
    </font>
    <font>
      <b/>
      <sz val="11"/>
      <color indexed="62"/>
      <name val="Calibri"/>
      <family val="2"/>
      <charset val="161"/>
    </font>
    <font>
      <sz val="11"/>
      <color indexed="20"/>
      <name val="Calibri"/>
      <family val="2"/>
      <charset val="161"/>
    </font>
    <font>
      <sz val="11"/>
      <color indexed="17"/>
      <name val="Calibri"/>
      <family val="2"/>
      <charset val="161"/>
    </font>
    <font>
      <sz val="11"/>
      <color indexed="60"/>
      <name val="Calibri"/>
      <family val="2"/>
      <charset val="161"/>
    </font>
    <font>
      <sz val="11"/>
      <color indexed="10"/>
      <name val="Calibri"/>
      <family val="2"/>
      <charset val="161"/>
    </font>
    <font>
      <sz val="11"/>
      <color indexed="52"/>
      <name val="Calibri"/>
      <family val="2"/>
      <charset val="161"/>
    </font>
    <font>
      <b/>
      <sz val="11"/>
      <color indexed="8"/>
      <name val="Calibri"/>
      <family val="2"/>
      <charset val="161"/>
    </font>
    <font>
      <b/>
      <sz val="18"/>
      <color indexed="62"/>
      <name val="Cambria"/>
      <family val="2"/>
      <charset val="161"/>
    </font>
    <font>
      <b/>
      <sz val="11"/>
      <color indexed="52"/>
      <name val="Calibri"/>
      <family val="2"/>
      <charset val="161"/>
    </font>
    <font>
      <sz val="1"/>
      <color indexed="8"/>
      <name val="Courier"/>
      <family val="1"/>
      <charset val="161"/>
    </font>
    <font>
      <b/>
      <sz val="1"/>
      <color indexed="8"/>
      <name val="Courier"/>
      <family val="1"/>
      <charset val="161"/>
    </font>
    <font>
      <sz val="10"/>
      <name val="MS Sans Serif"/>
      <family val="2"/>
      <charset val="161"/>
    </font>
    <font>
      <sz val="10"/>
      <name val="Arial Greek"/>
      <charset val="161"/>
    </font>
    <font>
      <b/>
      <sz val="15"/>
      <color theme="3"/>
      <name val="Calibri"/>
      <family val="2"/>
      <scheme val="minor"/>
    </font>
    <font>
      <b/>
      <sz val="13"/>
      <color theme="3"/>
      <name val="Calibri"/>
      <family val="2"/>
      <scheme val="minor"/>
    </font>
    <font>
      <u/>
      <sz val="11"/>
      <color theme="10"/>
      <name val="Calibri"/>
      <family val="2"/>
      <scheme val="minor"/>
    </font>
    <font>
      <sz val="11"/>
      <color theme="1"/>
      <name val="Times New Roman"/>
      <family val="2"/>
    </font>
    <font>
      <sz val="10"/>
      <color theme="1"/>
      <name val="BdE Neue Helvetica 45 Light"/>
      <family val="2"/>
    </font>
    <font>
      <sz val="11"/>
      <name val="Arial"/>
      <family val="2"/>
      <charset val="161"/>
    </font>
  </fonts>
  <fills count="6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D4B6"/>
        <bgColor indexed="64"/>
      </patternFill>
    </fill>
    <fill>
      <patternFill patternType="solid">
        <fgColor rgb="FFE8E6D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9"/>
        <bgColor indexed="64"/>
      </patternFill>
    </fill>
    <fill>
      <patternFill patternType="solid">
        <fgColor indexed="5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medium">
        <color theme="4"/>
      </bottom>
      <diagonal/>
    </border>
    <border>
      <left/>
      <right/>
      <top/>
      <bottom style="medium">
        <color theme="4"/>
      </bottom>
      <diagonal/>
    </border>
    <border>
      <left/>
      <right/>
      <top style="thin">
        <color theme="4"/>
      </top>
      <bottom/>
      <diagonal/>
    </border>
    <border>
      <left/>
      <right/>
      <top/>
      <bottom style="thin">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458">
    <xf numFmtId="0" fontId="0" fillId="0" borderId="0"/>
    <xf numFmtId="0" fontId="2" fillId="0" borderId="0">
      <alignment vertical="top"/>
    </xf>
    <xf numFmtId="0" fontId="2" fillId="0" borderId="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3" fillId="7" borderId="5" applyNumberFormat="0" applyAlignment="0" applyProtection="0"/>
    <xf numFmtId="0" fontId="24" fillId="8" borderId="6" applyNumberFormat="0" applyAlignment="0" applyProtection="0"/>
    <xf numFmtId="0" fontId="25" fillId="8" borderId="5" applyNumberFormat="0" applyAlignment="0" applyProtection="0"/>
    <xf numFmtId="0" fontId="26" fillId="0" borderId="7" applyNumberFormat="0" applyFill="0" applyAlignment="0" applyProtection="0"/>
    <xf numFmtId="0" fontId="27" fillId="9" borderId="8" applyNumberFormat="0" applyAlignment="0" applyProtection="0"/>
    <xf numFmtId="0" fontId="28" fillId="0" borderId="0" applyNumberFormat="0" applyFill="0" applyBorder="0" applyAlignment="0" applyProtection="0"/>
    <xf numFmtId="0" fontId="15" fillId="10" borderId="9" applyNumberFormat="0" applyFont="0" applyAlignment="0" applyProtection="0"/>
    <xf numFmtId="0" fontId="29" fillId="0" borderId="0" applyNumberFormat="0" applyFill="0" applyBorder="0" applyAlignment="0" applyProtection="0"/>
    <xf numFmtId="0" fontId="1" fillId="0" borderId="10" applyNumberFormat="0" applyFill="0" applyAlignment="0" applyProtection="0"/>
    <xf numFmtId="0" fontId="30"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30"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30"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30"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30"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30"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31" fillId="0" borderId="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22" fillId="6" borderId="0" applyNumberFormat="0" applyBorder="0" applyAlignment="0" applyProtection="0"/>
    <xf numFmtId="0" fontId="16" fillId="0" borderId="0" applyNumberFormat="0" applyFill="0" applyBorder="0" applyAlignment="0" applyProtection="0"/>
    <xf numFmtId="165" fontId="31" fillId="0" borderId="0" applyFont="0" applyFill="0" applyBorder="0" applyAlignment="0" applyProtection="0"/>
    <xf numFmtId="0" fontId="32" fillId="0" borderId="0"/>
    <xf numFmtId="0" fontId="15" fillId="0" borderId="0"/>
    <xf numFmtId="0" fontId="2" fillId="0" borderId="0"/>
    <xf numFmtId="166" fontId="34" fillId="0" borderId="0"/>
    <xf numFmtId="167" fontId="35" fillId="8" borderId="6" applyNumberFormat="0" applyAlignment="0" applyProtection="0"/>
    <xf numFmtId="167" fontId="36" fillId="8" borderId="5" applyNumberFormat="0" applyAlignment="0" applyProtection="0"/>
    <xf numFmtId="165" fontId="34" fillId="0" borderId="0" applyFont="0" applyFill="0" applyBorder="0" applyAlignment="0" applyProtection="0"/>
    <xf numFmtId="168" fontId="32"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15" fillId="0" borderId="0" applyFont="0" applyFill="0" applyBorder="0" applyAlignment="0" applyProtection="0"/>
    <xf numFmtId="165" fontId="31" fillId="0" borderId="0" applyFont="0" applyFill="0" applyBorder="0" applyAlignment="0" applyProtection="0"/>
    <xf numFmtId="165" fontId="34" fillId="0" borderId="0" applyFont="0" applyFill="0" applyBorder="0" applyAlignment="0" applyProtection="0"/>
    <xf numFmtId="167" fontId="37" fillId="7" borderId="5" applyNumberFormat="0" applyAlignment="0" applyProtection="0"/>
    <xf numFmtId="167" fontId="38" fillId="0" borderId="11" applyNumberFormat="0" applyFill="0" applyAlignment="0" applyProtection="0"/>
    <xf numFmtId="167" fontId="39" fillId="0" borderId="0" applyNumberFormat="0" applyFill="0" applyBorder="0" applyAlignment="0" applyProtection="0"/>
    <xf numFmtId="167" fontId="40" fillId="4" borderId="0" applyNumberFormat="0" applyBorder="0" applyAlignment="0" applyProtection="0"/>
    <xf numFmtId="165" fontId="31" fillId="0" borderId="0" applyFont="0" applyFill="0" applyBorder="0" applyAlignment="0" applyProtection="0"/>
    <xf numFmtId="167" fontId="41" fillId="6" borderId="0" applyNumberFormat="0" applyBorder="0" applyAlignment="0" applyProtection="0"/>
    <xf numFmtId="0" fontId="32" fillId="0" borderId="0"/>
    <xf numFmtId="0" fontId="42" fillId="0" borderId="0"/>
    <xf numFmtId="0" fontId="43" fillId="0" borderId="0"/>
    <xf numFmtId="0" fontId="44" fillId="0" borderId="0"/>
    <xf numFmtId="0" fontId="15" fillId="0" borderId="0"/>
    <xf numFmtId="0" fontId="31" fillId="0" borderId="0"/>
    <xf numFmtId="0" fontId="31" fillId="0" borderId="0"/>
    <xf numFmtId="0" fontId="45" fillId="0" borderId="0"/>
    <xf numFmtId="167" fontId="34" fillId="10" borderId="9" applyNumberFormat="0" applyAlignment="0" applyProtection="0"/>
    <xf numFmtId="9" fontId="31"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167" fontId="46" fillId="5" borderId="0" applyNumberFormat="0" applyBorder="0" applyAlignment="0" applyProtection="0"/>
    <xf numFmtId="166" fontId="47" fillId="0" borderId="0" applyNumberFormat="0" applyFill="0" applyBorder="0" applyAlignment="0" applyProtection="0"/>
    <xf numFmtId="166" fontId="34" fillId="35" borderId="0" applyNumberFormat="0" applyFont="0" applyBorder="0" applyAlignment="0" applyProtection="0"/>
    <xf numFmtId="167" fontId="34" fillId="0" borderId="0" applyFill="0" applyBorder="0" applyProtection="0"/>
    <xf numFmtId="166" fontId="34" fillId="36" borderId="0" applyNumberFormat="0" applyFont="0" applyBorder="0" applyAlignment="0" applyProtection="0"/>
    <xf numFmtId="169" fontId="34" fillId="0" borderId="0" applyFill="0" applyBorder="0" applyAlignment="0" applyProtection="0"/>
    <xf numFmtId="167" fontId="48" fillId="0" borderId="0" applyNumberFormat="0" applyAlignment="0" applyProtection="0"/>
    <xf numFmtId="167" fontId="47" fillId="0" borderId="12" applyFill="0" applyProtection="0">
      <alignment horizontal="right" wrapText="1"/>
    </xf>
    <xf numFmtId="167" fontId="47" fillId="0" borderId="0" applyFill="0" applyProtection="0">
      <alignment wrapText="1"/>
    </xf>
    <xf numFmtId="166" fontId="49" fillId="0" borderId="13" applyNumberFormat="0" applyFill="0" applyAlignment="0" applyProtection="0"/>
    <xf numFmtId="167" fontId="33" fillId="0" borderId="0" applyAlignment="0" applyProtection="0"/>
    <xf numFmtId="0" fontId="33" fillId="0" borderId="0" applyAlignment="0" applyProtection="0"/>
    <xf numFmtId="167" fontId="49" fillId="0" borderId="11" applyNumberFormat="0" applyFill="0" applyAlignment="0" applyProtection="0"/>
    <xf numFmtId="0" fontId="31" fillId="0" borderId="0"/>
    <xf numFmtId="167" fontId="50" fillId="0" borderId="0"/>
    <xf numFmtId="0" fontId="31" fillId="0" borderId="0"/>
    <xf numFmtId="49" fontId="51" fillId="0" borderId="12" applyFill="0" applyProtection="0">
      <alignment horizontal="right" wrapText="1"/>
    </xf>
    <xf numFmtId="49" fontId="52" fillId="0" borderId="0" applyProtection="0">
      <alignment wrapText="1"/>
    </xf>
    <xf numFmtId="49" fontId="53" fillId="0" borderId="14" applyFill="0" applyProtection="0">
      <alignment horizontal="right" wrapText="1"/>
    </xf>
    <xf numFmtId="49" fontId="53" fillId="0" borderId="0" applyProtection="0">
      <alignment wrapText="1"/>
    </xf>
    <xf numFmtId="49" fontId="54" fillId="0" borderId="0" applyAlignment="0" applyProtection="0"/>
    <xf numFmtId="167" fontId="55" fillId="0" borderId="7" applyNumberFormat="0" applyFill="0" applyAlignment="0" applyProtection="0"/>
    <xf numFmtId="167" fontId="56" fillId="9" borderId="8" applyNumberFormat="0" applyAlignment="0" applyProtection="0"/>
    <xf numFmtId="0" fontId="32" fillId="0" borderId="0"/>
    <xf numFmtId="0" fontId="32" fillId="0" borderId="0"/>
    <xf numFmtId="0" fontId="2" fillId="0" borderId="0"/>
    <xf numFmtId="0" fontId="57" fillId="37" borderId="0" applyNumberFormat="0" applyBorder="0" applyAlignment="0" applyProtection="0"/>
    <xf numFmtId="0" fontId="57" fillId="37"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9" fillId="43" borderId="0" applyNumberFormat="0" applyBorder="0" applyAlignment="0" applyProtection="0"/>
    <xf numFmtId="0" fontId="59" fillId="42" borderId="0" applyNumberFormat="0" applyBorder="0" applyAlignment="0" applyProtection="0"/>
    <xf numFmtId="0" fontId="59" fillId="44" borderId="0" applyNumberFormat="0" applyBorder="0" applyAlignment="0" applyProtection="0"/>
    <xf numFmtId="0" fontId="59" fillId="43" borderId="0" applyNumberFormat="0" applyBorder="0" applyAlignment="0" applyProtection="0"/>
    <xf numFmtId="0" fontId="59" fillId="41" borderId="0" applyNumberFormat="0" applyBorder="0" applyAlignment="0" applyProtection="0"/>
    <xf numFmtId="0" fontId="59" fillId="42"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8" borderId="0" applyNumberFormat="0" applyBorder="0" applyAlignment="0" applyProtection="0"/>
    <xf numFmtId="0" fontId="59" fillId="49" borderId="0" applyNumberFormat="0" applyBorder="0" applyAlignment="0" applyProtection="0"/>
    <xf numFmtId="0" fontId="59" fillId="46" borderId="0" applyNumberFormat="0" applyBorder="0" applyAlignment="0" applyProtection="0"/>
    <xf numFmtId="0" fontId="59" fillId="50" borderId="0" applyNumberFormat="0" applyBorder="0" applyAlignment="0" applyProtection="0"/>
    <xf numFmtId="0" fontId="59" fillId="49" borderId="0" applyNumberFormat="0" applyBorder="0" applyAlignment="0" applyProtection="0"/>
    <xf numFmtId="0" fontId="59" fillId="45" borderId="0" applyNumberFormat="0" applyBorder="0" applyAlignment="0" applyProtection="0"/>
    <xf numFmtId="0" fontId="59" fillId="42" borderId="0" applyNumberFormat="0" applyBorder="0" applyAlignment="0" applyProtection="0"/>
    <xf numFmtId="0" fontId="60" fillId="51"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52" borderId="0" applyNumberFormat="0" applyBorder="0" applyAlignment="0" applyProtection="0"/>
    <xf numFmtId="0" fontId="60" fillId="53" borderId="0" applyNumberFormat="0" applyBorder="0" applyAlignment="0" applyProtection="0"/>
    <xf numFmtId="0" fontId="60" fillId="54" borderId="0" applyNumberFormat="0" applyBorder="0" applyAlignment="0" applyProtection="0"/>
    <xf numFmtId="0" fontId="61" fillId="51" borderId="0" applyNumberFormat="0" applyBorder="0" applyAlignment="0" applyProtection="0"/>
    <xf numFmtId="0" fontId="61" fillId="51"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7" borderId="0" applyNumberFormat="0" applyBorder="0" applyAlignment="0" applyProtection="0"/>
    <xf numFmtId="0" fontId="61" fillId="47"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3" borderId="0" applyNumberFormat="0" applyBorder="0" applyAlignment="0" applyProtection="0"/>
    <xf numFmtId="0" fontId="61" fillId="53"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0" fillId="51"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52" borderId="0" applyNumberFormat="0" applyBorder="0" applyAlignment="0" applyProtection="0"/>
    <xf numFmtId="0" fontId="60" fillId="53" borderId="0" applyNumberFormat="0" applyBorder="0" applyAlignment="0" applyProtection="0"/>
    <xf numFmtId="0" fontId="60" fillId="54" borderId="0" applyNumberFormat="0" applyBorder="0" applyAlignment="0" applyProtection="0"/>
    <xf numFmtId="0" fontId="62" fillId="53" borderId="0" applyNumberFormat="0" applyBorder="0" applyAlignment="0" applyProtection="0"/>
    <xf numFmtId="0" fontId="62" fillId="46" borderId="0" applyNumberFormat="0" applyBorder="0" applyAlignment="0" applyProtection="0"/>
    <xf numFmtId="0" fontId="62" fillId="50" borderId="0" applyNumberFormat="0" applyBorder="0" applyAlignment="0" applyProtection="0"/>
    <xf numFmtId="0" fontId="62" fillId="49" borderId="0" applyNumberFormat="0" applyBorder="0" applyAlignment="0" applyProtection="0"/>
    <xf numFmtId="0" fontId="62" fillId="53" borderId="0" applyNumberFormat="0" applyBorder="0" applyAlignment="0" applyProtection="0"/>
    <xf numFmtId="0" fontId="62" fillId="42" borderId="0" applyNumberFormat="0" applyBorder="0" applyAlignment="0" applyProtection="0"/>
    <xf numFmtId="0" fontId="61" fillId="55" borderId="0" applyNumberFormat="0" applyBorder="0" applyAlignment="0" applyProtection="0"/>
    <xf numFmtId="0" fontId="61" fillId="56" borderId="0" applyNumberFormat="0" applyBorder="0" applyAlignment="0" applyProtection="0"/>
    <xf numFmtId="0" fontId="61" fillId="57" borderId="0" applyNumberFormat="0" applyBorder="0" applyAlignment="0" applyProtection="0"/>
    <xf numFmtId="0" fontId="61" fillId="52" borderId="0" applyNumberFormat="0" applyBorder="0" applyAlignment="0" applyProtection="0"/>
    <xf numFmtId="0" fontId="61" fillId="53" borderId="0" applyNumberFormat="0" applyBorder="0" applyAlignment="0" applyProtection="0"/>
    <xf numFmtId="0" fontId="61" fillId="58" borderId="0" applyNumberFormat="0" applyBorder="0" applyAlignment="0" applyProtection="0"/>
    <xf numFmtId="0" fontId="63" fillId="38" borderId="0" applyNumberFormat="0" applyBorder="0" applyAlignment="0" applyProtection="0"/>
    <xf numFmtId="0" fontId="63" fillId="38" borderId="0" applyNumberFormat="0" applyBorder="0" applyAlignment="0" applyProtection="0"/>
    <xf numFmtId="0" fontId="64" fillId="42" borderId="15" applyNumberFormat="0" applyAlignment="0" applyProtection="0"/>
    <xf numFmtId="0" fontId="65" fillId="39" borderId="0" applyNumberFormat="0" applyBorder="0" applyAlignment="0" applyProtection="0"/>
    <xf numFmtId="0" fontId="66" fillId="49" borderId="15" applyNumberFormat="0" applyAlignment="0" applyProtection="0"/>
    <xf numFmtId="0" fontId="66" fillId="49" borderId="15" applyNumberFormat="0" applyAlignment="0" applyProtection="0"/>
    <xf numFmtId="0" fontId="67" fillId="49" borderId="15" applyNumberFormat="0" applyAlignment="0" applyProtection="0"/>
    <xf numFmtId="0" fontId="68" fillId="59" borderId="16" applyNumberFormat="0" applyAlignment="0" applyProtection="0"/>
    <xf numFmtId="0" fontId="69" fillId="0" borderId="17" applyNumberFormat="0" applyFill="0" applyAlignment="0" applyProtection="0"/>
    <xf numFmtId="0" fontId="70" fillId="59" borderId="16" applyNumberFormat="0" applyAlignment="0" applyProtection="0"/>
    <xf numFmtId="0" fontId="70" fillId="59" borderId="16" applyNumberFormat="0" applyAlignment="0" applyProtection="0"/>
    <xf numFmtId="0" fontId="71" fillId="0" borderId="0" applyNumberFormat="0" applyFill="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75" fillId="0" borderId="0" applyFont="0" applyFill="0" applyBorder="0" applyAlignment="0" applyProtection="0"/>
    <xf numFmtId="165" fontId="32"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65" fontId="32" fillId="0" borderId="0" applyFont="0" applyFill="0" applyBorder="0" applyAlignment="0" applyProtection="0"/>
    <xf numFmtId="165" fontId="76"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44" fontId="59" fillId="0" borderId="0" applyFont="0" applyFill="0" applyBorder="0" applyAlignment="0" applyProtection="0"/>
    <xf numFmtId="170" fontId="32" fillId="0" borderId="0" applyFont="0" applyFill="0" applyBorder="0" applyAlignment="0" applyProtection="0"/>
    <xf numFmtId="0" fontId="112" fillId="0" borderId="0">
      <protection locked="0"/>
    </xf>
    <xf numFmtId="0" fontId="68" fillId="59" borderId="16" applyNumberFormat="0" applyAlignment="0" applyProtection="0"/>
    <xf numFmtId="0" fontId="74" fillId="0" borderId="0" applyNumberFormat="0" applyFill="0" applyBorder="0" applyAlignment="0" applyProtection="0"/>
    <xf numFmtId="0" fontId="60" fillId="55" borderId="0" applyNumberFormat="0" applyBorder="0" applyAlignment="0" applyProtection="0"/>
    <xf numFmtId="0" fontId="60" fillId="56" borderId="0" applyNumberFormat="0" applyBorder="0" applyAlignment="0" applyProtection="0"/>
    <xf numFmtId="0" fontId="60" fillId="57" borderId="0" applyNumberFormat="0" applyBorder="0" applyAlignment="0" applyProtection="0"/>
    <xf numFmtId="0" fontId="60" fillId="52" borderId="0" applyNumberFormat="0" applyBorder="0" applyAlignment="0" applyProtection="0"/>
    <xf numFmtId="0" fontId="60" fillId="53" borderId="0" applyNumberFormat="0" applyBorder="0" applyAlignment="0" applyProtection="0"/>
    <xf numFmtId="0" fontId="60" fillId="58" borderId="0" applyNumberFormat="0" applyBorder="0" applyAlignment="0" applyProtection="0"/>
    <xf numFmtId="0" fontId="64" fillId="42" borderId="15" applyNumberFormat="0" applyAlignment="0" applyProtection="0"/>
    <xf numFmtId="171" fontId="32" fillId="0" borderId="0" applyFon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78" fillId="0" borderId="0" applyNumberFormat="0" applyFill="0" applyBorder="0" applyAlignment="0" applyProtection="0"/>
    <xf numFmtId="173" fontId="112" fillId="0" borderId="0">
      <protection locked="0"/>
    </xf>
    <xf numFmtId="0" fontId="79" fillId="39" borderId="0" applyNumberFormat="0" applyBorder="0" applyAlignment="0" applyProtection="0"/>
    <xf numFmtId="0" fontId="79" fillId="39" borderId="0" applyNumberFormat="0" applyBorder="0" applyAlignment="0" applyProtection="0"/>
    <xf numFmtId="0" fontId="32" fillId="60" borderId="1" applyNumberFormat="0" applyFont="0" applyBorder="0" applyProtection="0">
      <alignment horizontal="center" vertical="center"/>
    </xf>
    <xf numFmtId="0" fontId="2" fillId="0" borderId="0"/>
    <xf numFmtId="0" fontId="80" fillId="0" borderId="18" applyNumberFormat="0" applyFill="0" applyAlignment="0" applyProtection="0"/>
    <xf numFmtId="0" fontId="80" fillId="0" borderId="18" applyNumberFormat="0" applyFill="0" applyAlignment="0" applyProtection="0"/>
    <xf numFmtId="0" fontId="116" fillId="0" borderId="2" applyNumberFormat="0" applyFill="0" applyAlignment="0" applyProtection="0"/>
    <xf numFmtId="0" fontId="81" fillId="0" borderId="19" applyNumberFormat="0" applyFill="0" applyAlignment="0" applyProtection="0"/>
    <xf numFmtId="0" fontId="81" fillId="0" borderId="19" applyNumberFormat="0" applyFill="0" applyAlignment="0" applyProtection="0"/>
    <xf numFmtId="0" fontId="117" fillId="0" borderId="3" applyNumberFormat="0" applyFill="0" applyAlignment="0" applyProtection="0"/>
    <xf numFmtId="0" fontId="82" fillId="0" borderId="20" applyNumberFormat="0" applyFill="0" applyAlignment="0" applyProtection="0"/>
    <xf numFmtId="0" fontId="82" fillId="0" borderId="20"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13" fillId="0" borderId="0">
      <protection locked="0"/>
    </xf>
    <xf numFmtId="0" fontId="113" fillId="0" borderId="0">
      <protection locked="0"/>
    </xf>
    <xf numFmtId="3" fontId="32" fillId="61" borderId="1" applyFont="0" applyProtection="0">
      <alignment horizontal="right" vertical="center"/>
    </xf>
    <xf numFmtId="0" fontId="32" fillId="61" borderId="21" applyNumberFormat="0" applyFont="0" applyBorder="0" applyProtection="0">
      <alignment horizontal="left" vertical="center"/>
    </xf>
    <xf numFmtId="0" fontId="83" fillId="0" borderId="0" applyNumberFormat="0" applyFill="0" applyBorder="0" applyAlignment="0" applyProtection="0">
      <alignment vertical="top"/>
      <protection locked="0"/>
    </xf>
    <xf numFmtId="0" fontId="69" fillId="0" borderId="17" applyNumberFormat="0" applyFill="0" applyAlignment="0" applyProtection="0"/>
    <xf numFmtId="0" fontId="83"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118" fillId="0" borderId="0" applyNumberFormat="0" applyFill="0" applyBorder="0" applyAlignment="0" applyProtection="0"/>
    <xf numFmtId="0" fontId="84" fillId="38" borderId="0" applyNumberFormat="0" applyBorder="0" applyAlignment="0" applyProtection="0"/>
    <xf numFmtId="0" fontId="85" fillId="42" borderId="15" applyNumberFormat="0" applyAlignment="0" applyProtection="0"/>
    <xf numFmtId="0" fontId="85" fillId="42" borderId="15" applyNumberFormat="0" applyAlignment="0" applyProtection="0"/>
    <xf numFmtId="3" fontId="32" fillId="62" borderId="1" applyFont="0">
      <alignment horizontal="right" vertical="center"/>
      <protection locked="0"/>
    </xf>
    <xf numFmtId="0" fontId="32" fillId="44" borderId="22" applyNumberFormat="0" applyFont="0" applyAlignment="0" applyProtection="0"/>
    <xf numFmtId="0" fontId="60" fillId="55" borderId="0" applyNumberFormat="0" applyBorder="0" applyAlignment="0" applyProtection="0"/>
    <xf numFmtId="0" fontId="60" fillId="56" borderId="0" applyNumberFormat="0" applyBorder="0" applyAlignment="0" applyProtection="0"/>
    <xf numFmtId="0" fontId="60" fillId="57" borderId="0" applyNumberFormat="0" applyBorder="0" applyAlignment="0" applyProtection="0"/>
    <xf numFmtId="0" fontId="60" fillId="52" borderId="0" applyNumberFormat="0" applyBorder="0" applyAlignment="0" applyProtection="0"/>
    <xf numFmtId="0" fontId="60" fillId="53" borderId="0" applyNumberFormat="0" applyBorder="0" applyAlignment="0" applyProtection="0"/>
    <xf numFmtId="0" fontId="60" fillId="58" borderId="0" applyNumberFormat="0" applyBorder="0" applyAlignment="0" applyProtection="0"/>
    <xf numFmtId="0" fontId="65" fillId="39" borderId="0" applyNumberFormat="0" applyBorder="0" applyAlignment="0" applyProtection="0"/>
    <xf numFmtId="0" fontId="86" fillId="49" borderId="23" applyNumberFormat="0" applyAlignment="0" applyProtection="0"/>
    <xf numFmtId="0" fontId="83"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17" applyNumberFormat="0" applyFill="0" applyAlignment="0" applyProtection="0"/>
    <xf numFmtId="0" fontId="88" fillId="0" borderId="17" applyNumberFormat="0" applyFill="0" applyAlignment="0" applyProtection="0"/>
    <xf numFmtId="0" fontId="89" fillId="0" borderId="0" applyNumberFormat="0" applyFill="0" applyBorder="0" applyAlignment="0" applyProtection="0"/>
    <xf numFmtId="172" fontId="32" fillId="0" borderId="0" applyFill="0" applyBorder="0" applyAlignment="0" applyProtection="0"/>
    <xf numFmtId="172" fontId="32" fillId="0" borderId="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14" fillId="0" borderId="0" applyFont="0" applyFill="0" applyBorder="0" applyAlignment="0" applyProtection="0"/>
    <xf numFmtId="0" fontId="114"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32" fillId="0" borderId="0"/>
    <xf numFmtId="0" fontId="90" fillId="50" borderId="0" applyNumberFormat="0" applyBorder="0" applyAlignment="0" applyProtection="0"/>
    <xf numFmtId="0" fontId="57" fillId="0" borderId="0"/>
    <xf numFmtId="0" fontId="32" fillId="0" borderId="0"/>
    <xf numFmtId="0" fontId="15" fillId="0" borderId="0"/>
    <xf numFmtId="0" fontId="2" fillId="0" borderId="0"/>
    <xf numFmtId="0" fontId="75" fillId="0" borderId="0"/>
    <xf numFmtId="0" fontId="2" fillId="0" borderId="0">
      <alignment vertical="center"/>
    </xf>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57" fillId="0" borderId="0"/>
    <xf numFmtId="0" fontId="31" fillId="0" borderId="0"/>
    <xf numFmtId="0" fontId="119" fillId="0" borderId="0"/>
    <xf numFmtId="0" fontId="2" fillId="0" borderId="0"/>
    <xf numFmtId="0" fontId="2" fillId="0" borderId="0"/>
    <xf numFmtId="0" fontId="2" fillId="0" borderId="0"/>
    <xf numFmtId="0" fontId="32" fillId="0" borderId="0"/>
    <xf numFmtId="0" fontId="32" fillId="0" borderId="0"/>
    <xf numFmtId="0" fontId="32" fillId="0" borderId="0"/>
    <xf numFmtId="0" fontId="57" fillId="0" borderId="0"/>
    <xf numFmtId="0" fontId="57" fillId="0" borderId="0"/>
    <xf numFmtId="0" fontId="31" fillId="0" borderId="0"/>
    <xf numFmtId="0" fontId="31" fillId="0" borderId="0"/>
    <xf numFmtId="0" fontId="32" fillId="0" borderId="0"/>
    <xf numFmtId="0" fontId="2" fillId="0" borderId="0">
      <alignment vertical="center"/>
    </xf>
    <xf numFmtId="0" fontId="32" fillId="0" borderId="0"/>
    <xf numFmtId="0" fontId="120" fillId="0" borderId="0"/>
    <xf numFmtId="0" fontId="2" fillId="0" borderId="0">
      <alignment vertical="center"/>
    </xf>
    <xf numFmtId="0" fontId="2" fillId="0" borderId="0">
      <alignment vertical="center"/>
    </xf>
    <xf numFmtId="0" fontId="57" fillId="0" borderId="0"/>
    <xf numFmtId="0" fontId="32" fillId="0" borderId="0"/>
    <xf numFmtId="0" fontId="57" fillId="0" borderId="0"/>
    <xf numFmtId="0" fontId="58" fillId="0" borderId="0"/>
    <xf numFmtId="0" fontId="58" fillId="0" borderId="0">
      <alignment vertical="top"/>
    </xf>
    <xf numFmtId="0" fontId="32" fillId="0" borderId="0"/>
    <xf numFmtId="0" fontId="32" fillId="0" borderId="0"/>
    <xf numFmtId="0" fontId="31" fillId="0" borderId="0"/>
    <xf numFmtId="0" fontId="91" fillId="0" borderId="0"/>
    <xf numFmtId="0" fontId="32" fillId="0" borderId="0"/>
    <xf numFmtId="0" fontId="57" fillId="0" borderId="0"/>
    <xf numFmtId="0" fontId="32" fillId="0" borderId="0"/>
    <xf numFmtId="0" fontId="32" fillId="44" borderId="22" applyNumberFormat="0" applyFont="0" applyAlignment="0" applyProtection="0"/>
    <xf numFmtId="0" fontId="32" fillId="44" borderId="22" applyNumberFormat="0" applyFont="0" applyAlignment="0" applyProtection="0"/>
    <xf numFmtId="0" fontId="32" fillId="44" borderId="22" applyNumberFormat="0" applyFont="0" applyAlignment="0" applyProtection="0"/>
    <xf numFmtId="0" fontId="2" fillId="44" borderId="22" applyNumberFormat="0" applyFont="0" applyAlignment="0" applyProtection="0"/>
    <xf numFmtId="3" fontId="32" fillId="63" borderId="1" applyFont="0">
      <alignment horizontal="right" vertical="center"/>
      <protection locked="0"/>
    </xf>
    <xf numFmtId="0" fontId="92" fillId="0" borderId="24" applyNumberFormat="0" applyFill="0" applyAlignment="0" applyProtection="0"/>
    <xf numFmtId="0" fontId="93" fillId="49" borderId="23" applyNumberFormat="0" applyAlignment="0" applyProtection="0"/>
    <xf numFmtId="0" fontId="93" fillId="49" borderId="23" applyNumberFormat="0" applyAlignment="0" applyProtection="0"/>
    <xf numFmtId="9" fontId="57"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57" fillId="0" borderId="0" applyFont="0" applyFill="0" applyBorder="0" applyAlignment="0" applyProtection="0"/>
    <xf numFmtId="9" fontId="76" fillId="0" borderId="0" applyFont="0" applyFill="0" applyBorder="0" applyAlignment="0" applyProtection="0"/>
    <xf numFmtId="9" fontId="59"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0" fontId="84" fillId="38" borderId="0" applyNumberFormat="0" applyBorder="0" applyAlignment="0" applyProtection="0"/>
    <xf numFmtId="0" fontId="86" fillId="49" borderId="23" applyNumberFormat="0" applyAlignment="0" applyProtection="0"/>
    <xf numFmtId="0" fontId="94" fillId="50" borderId="0" applyNumberFormat="0" applyBorder="0" applyAlignment="0" applyProtection="0"/>
    <xf numFmtId="38" fontId="114" fillId="0" borderId="0" applyFont="0" applyFill="0" applyBorder="0" applyAlignment="0" applyProtection="0"/>
    <xf numFmtId="40" fontId="114" fillId="0" borderId="0" applyFont="0" applyFill="0" applyBorder="0" applyAlignment="0" applyProtection="0"/>
    <xf numFmtId="3" fontId="32" fillId="64" borderId="1" applyFont="0">
      <alignment horizontal="right" vertical="center"/>
    </xf>
    <xf numFmtId="0" fontId="32" fillId="0" borderId="0"/>
    <xf numFmtId="0" fontId="32" fillId="0" borderId="0"/>
    <xf numFmtId="0" fontId="57" fillId="0" borderId="0"/>
    <xf numFmtId="0" fontId="32" fillId="0" borderId="0"/>
    <xf numFmtId="0" fontId="57" fillId="0" borderId="0"/>
    <xf numFmtId="0" fontId="32" fillId="0" borderId="0">
      <alignment horizontal="left" wrapText="1"/>
    </xf>
    <xf numFmtId="0" fontId="32" fillId="0" borderId="0">
      <alignment horizontal="left" wrapText="1"/>
    </xf>
    <xf numFmtId="0" fontId="67" fillId="49" borderId="15" applyNumberFormat="0" applyAlignment="0" applyProtection="0"/>
    <xf numFmtId="0" fontId="78" fillId="0" borderId="0" applyNumberFormat="0" applyFill="0" applyBorder="0" applyAlignment="0" applyProtection="0"/>
    <xf numFmtId="0" fontId="89"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1" fillId="0" borderId="0" applyNumberFormat="0" applyFill="0" applyBorder="0" applyAlignment="0" applyProtection="0"/>
    <xf numFmtId="0" fontId="95" fillId="0" borderId="24" applyNumberFormat="0" applyFill="0" applyAlignment="0" applyProtection="0"/>
    <xf numFmtId="174" fontId="2" fillId="0" borderId="0" applyFont="0" applyFill="0" applyBorder="0" applyAlignment="0" applyProtection="0"/>
    <xf numFmtId="175" fontId="2"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15" fillId="0" borderId="0"/>
    <xf numFmtId="176" fontId="115" fillId="0" borderId="0" applyFont="0" applyFill="0" applyBorder="0" applyAlignment="0" applyProtection="0"/>
    <xf numFmtId="0" fontId="97" fillId="42" borderId="15" applyNumberFormat="0" applyAlignment="0" applyProtection="0"/>
    <xf numFmtId="0" fontId="98" fillId="59" borderId="16" applyNumberFormat="0" applyAlignment="0" applyProtection="0"/>
    <xf numFmtId="0" fontId="62" fillId="53" borderId="0" applyNumberFormat="0" applyBorder="0" applyAlignment="0" applyProtection="0"/>
    <xf numFmtId="0" fontId="62" fillId="56" borderId="0" applyNumberFormat="0" applyBorder="0" applyAlignment="0" applyProtection="0"/>
    <xf numFmtId="0" fontId="62" fillId="57" borderId="0" applyNumberFormat="0" applyBorder="0" applyAlignment="0" applyProtection="0"/>
    <xf numFmtId="0" fontId="62" fillId="65" borderId="0" applyNumberFormat="0" applyBorder="0" applyAlignment="0" applyProtection="0"/>
    <xf numFmtId="0" fontId="62" fillId="53" borderId="0" applyNumberFormat="0" applyBorder="0" applyAlignment="0" applyProtection="0"/>
    <xf numFmtId="0" fontId="62" fillId="58" borderId="0" applyNumberFormat="0" applyBorder="0" applyAlignment="0" applyProtection="0"/>
    <xf numFmtId="0" fontId="99" fillId="43" borderId="23" applyNumberFormat="0" applyAlignment="0" applyProtection="0"/>
    <xf numFmtId="0" fontId="100" fillId="0" borderId="0" applyNumberFormat="0" applyFill="0" applyBorder="0" applyAlignment="0" applyProtection="0"/>
    <xf numFmtId="0" fontId="101" fillId="0" borderId="25" applyNumberFormat="0" applyFill="0" applyAlignment="0" applyProtection="0"/>
    <xf numFmtId="0" fontId="102" fillId="0" borderId="19" applyNumberFormat="0" applyFill="0" applyAlignment="0" applyProtection="0"/>
    <xf numFmtId="0" fontId="103" fillId="0" borderId="26" applyNumberFormat="0" applyFill="0" applyAlignment="0" applyProtection="0"/>
    <xf numFmtId="0" fontId="103" fillId="0" borderId="0" applyNumberFormat="0" applyFill="0" applyBorder="0" applyAlignment="0" applyProtection="0"/>
    <xf numFmtId="0" fontId="104" fillId="38" borderId="0" applyNumberFormat="0" applyBorder="0" applyAlignment="0" applyProtection="0"/>
    <xf numFmtId="0" fontId="105" fillId="39" borderId="0" applyNumberFormat="0" applyBorder="0" applyAlignment="0" applyProtection="0"/>
    <xf numFmtId="0" fontId="59" fillId="0" borderId="0"/>
    <xf numFmtId="0" fontId="2" fillId="0" borderId="0"/>
    <xf numFmtId="0" fontId="2" fillId="0" borderId="0"/>
    <xf numFmtId="177" fontId="2" fillId="0" borderId="0" applyFont="0" applyFill="0" applyBorder="0" applyAlignment="0" applyProtection="0"/>
    <xf numFmtId="177" fontId="2" fillId="0" borderId="0" applyFont="0" applyFill="0" applyBorder="0" applyAlignment="0" applyProtection="0"/>
    <xf numFmtId="0" fontId="106" fillId="50" borderId="0" applyNumberFormat="0" applyBorder="0" applyAlignment="0" applyProtection="0"/>
    <xf numFmtId="0" fontId="107" fillId="0" borderId="0" applyNumberFormat="0" applyFill="0" applyBorder="0" applyAlignment="0" applyProtection="0"/>
    <xf numFmtId="0" fontId="2" fillId="44" borderId="22" applyNumberFormat="0" applyFont="0" applyAlignment="0" applyProtection="0"/>
    <xf numFmtId="0" fontId="108" fillId="0" borderId="17" applyNumberFormat="0" applyFill="0" applyAlignment="0" applyProtection="0"/>
    <xf numFmtId="0" fontId="109" fillId="0" borderId="27" applyNumberFormat="0" applyFill="0" applyAlignment="0" applyProtection="0"/>
    <xf numFmtId="0" fontId="110" fillId="0" borderId="0" applyNumberFormat="0" applyFill="0" applyBorder="0" applyAlignment="0" applyProtection="0"/>
    <xf numFmtId="0" fontId="111" fillId="43" borderId="15" applyNumberFormat="0" applyAlignment="0" applyProtection="0"/>
  </cellStyleXfs>
  <cellXfs count="38">
    <xf numFmtId="0" fontId="0" fillId="0" borderId="0" xfId="0"/>
    <xf numFmtId="0" fontId="4" fillId="0" borderId="0" xfId="1" applyFont="1" applyAlignment="1">
      <alignment vertical="center"/>
    </xf>
    <xf numFmtId="3" fontId="0" fillId="2" borderId="1" xfId="0" applyNumberFormat="1" applyFill="1" applyBorder="1" applyAlignment="1">
      <alignment horizontal="right"/>
    </xf>
    <xf numFmtId="3" fontId="1" fillId="2" borderId="1" xfId="0" applyNumberFormat="1" applyFont="1" applyFill="1" applyBorder="1" applyAlignment="1">
      <alignment horizontal="right"/>
    </xf>
    <xf numFmtId="0" fontId="0" fillId="0" borderId="1" xfId="0" applyBorder="1"/>
    <xf numFmtId="0" fontId="0" fillId="0" borderId="1" xfId="0" applyBorder="1" applyAlignment="1">
      <alignment horizontal="left"/>
    </xf>
    <xf numFmtId="17" fontId="5" fillId="2" borderId="1" xfId="0" applyNumberFormat="1" applyFont="1" applyFill="1" applyBorder="1"/>
    <xf numFmtId="0" fontId="1" fillId="0" borderId="1" xfId="0" applyFont="1" applyBorder="1" applyAlignment="1">
      <alignment horizontal="left"/>
    </xf>
    <xf numFmtId="0" fontId="7" fillId="0" borderId="1" xfId="2" applyFont="1" applyBorder="1" applyAlignment="1">
      <alignment vertical="center"/>
    </xf>
    <xf numFmtId="0" fontId="8" fillId="0" borderId="1" xfId="2" applyFont="1" applyBorder="1" applyAlignment="1">
      <alignment horizontal="left" vertical="center" indent="2"/>
    </xf>
    <xf numFmtId="0" fontId="8" fillId="0" borderId="1" xfId="2" applyFont="1" applyBorder="1" applyAlignment="1">
      <alignment horizontal="left" vertical="center"/>
    </xf>
    <xf numFmtId="0" fontId="8" fillId="0" borderId="1" xfId="2" applyFont="1" applyBorder="1" applyAlignment="1">
      <alignment horizontal="left" vertical="center" indent="1"/>
    </xf>
    <xf numFmtId="3" fontId="0" fillId="0" borderId="0" xfId="0" applyNumberFormat="1"/>
    <xf numFmtId="0" fontId="1" fillId="0" borderId="0" xfId="0" applyFont="1"/>
    <xf numFmtId="3" fontId="1" fillId="0" borderId="0" xfId="0" applyNumberFormat="1" applyFont="1"/>
    <xf numFmtId="17" fontId="5" fillId="3" borderId="1" xfId="0" applyNumberFormat="1" applyFont="1" applyFill="1" applyBorder="1"/>
    <xf numFmtId="0" fontId="6" fillId="0" borderId="1" xfId="0" applyFont="1" applyBorder="1" applyAlignment="1">
      <alignment horizontal="left" vertical="center"/>
    </xf>
    <xf numFmtId="3" fontId="1" fillId="3" borderId="0" xfId="0" applyNumberFormat="1" applyFont="1" applyFill="1"/>
    <xf numFmtId="3" fontId="0" fillId="3" borderId="0" xfId="0" applyNumberFormat="1" applyFill="1"/>
    <xf numFmtId="0" fontId="0" fillId="3" borderId="0" xfId="0" applyFill="1"/>
    <xf numFmtId="0" fontId="0" fillId="0" borderId="0" xfId="0" applyAlignment="1">
      <alignment horizontal="left" indent="2"/>
    </xf>
    <xf numFmtId="0" fontId="1" fillId="0" borderId="0" xfId="0" applyFont="1" applyAlignment="1">
      <alignment horizontal="center"/>
    </xf>
    <xf numFmtId="1" fontId="14" fillId="0" borderId="0" xfId="0" applyNumberFormat="1" applyFont="1"/>
    <xf numFmtId="0" fontId="1" fillId="3" borderId="0" xfId="0" applyFont="1" applyFill="1" applyAlignment="1">
      <alignment horizontal="center"/>
    </xf>
    <xf numFmtId="0" fontId="0" fillId="0" borderId="0" xfId="0" applyAlignment="1">
      <alignment horizontal="left" indent="4"/>
    </xf>
    <xf numFmtId="4" fontId="0" fillId="0" borderId="0" xfId="0" applyNumberFormat="1"/>
    <xf numFmtId="0" fontId="0" fillId="0" borderId="1" xfId="0" applyBorder="1" applyAlignment="1">
      <alignment horizontal="left" vertical="center"/>
    </xf>
    <xf numFmtId="0" fontId="8" fillId="0" borderId="1" xfId="2" applyFont="1" applyBorder="1" applyAlignment="1">
      <alignment horizontal="left" vertical="center" wrapText="1"/>
    </xf>
    <xf numFmtId="3" fontId="0" fillId="2" borderId="1" xfId="0" applyNumberFormat="1" applyFill="1" applyBorder="1" applyAlignment="1">
      <alignment horizontal="right" vertical="center"/>
    </xf>
    <xf numFmtId="0" fontId="0" fillId="0" borderId="0" xfId="0" applyAlignment="1">
      <alignment vertical="center"/>
    </xf>
    <xf numFmtId="0" fontId="0" fillId="0" borderId="0" xfId="0" applyAlignment="1">
      <alignment horizontal="left"/>
    </xf>
    <xf numFmtId="1" fontId="0" fillId="0" borderId="1" xfId="0" applyNumberFormat="1" applyBorder="1"/>
    <xf numFmtId="0" fontId="10" fillId="0" borderId="0" xfId="0" applyFont="1" applyAlignment="1">
      <alignment horizontal="left" vertical="top" wrapText="1"/>
    </xf>
    <xf numFmtId="0" fontId="0" fillId="0" borderId="0" xfId="0" applyAlignment="1">
      <alignment wrapText="1"/>
    </xf>
    <xf numFmtId="0" fontId="3" fillId="0" borderId="0" xfId="1" applyFont="1" applyAlignment="1">
      <alignment horizontal="left" wrapText="1"/>
    </xf>
    <xf numFmtId="0" fontId="121" fillId="0" borderId="0" xfId="1" applyFont="1" applyAlignment="1">
      <alignment horizontal="left" vertical="center" wrapText="1"/>
    </xf>
    <xf numFmtId="0" fontId="5" fillId="0" borderId="1" xfId="0" applyFont="1" applyBorder="1" applyAlignment="1">
      <alignment horizontal="right" vertical="center"/>
    </xf>
    <xf numFmtId="0" fontId="6" fillId="0" borderId="1" xfId="0" applyFont="1" applyBorder="1" applyAlignment="1">
      <alignment horizontal="left" vertical="center"/>
    </xf>
  </cellXfs>
  <cellStyles count="458">
    <cellStyle name="20% - 1. jelölőszín" xfId="105"/>
    <cellStyle name="20% - 1. jelölőszín 2" xfId="106"/>
    <cellStyle name="20% - 1. jelölőszín_20130128_ITS on reporting_Annex I_CA" xfId="107"/>
    <cellStyle name="20% - 2. jelölőszín" xfId="108"/>
    <cellStyle name="20% - 2. jelölőszín 2" xfId="109"/>
    <cellStyle name="20% - 2. jelölőszín_20130128_ITS on reporting_Annex I_CA" xfId="110"/>
    <cellStyle name="20% - 3. jelölőszín" xfId="111"/>
    <cellStyle name="20% - 3. jelölőszín 2" xfId="112"/>
    <cellStyle name="20% - 3. jelölőszín_20130128_ITS on reporting_Annex I_CA" xfId="113"/>
    <cellStyle name="20% - 4. jelölőszín" xfId="114"/>
    <cellStyle name="20% - 4. jelölőszín 2" xfId="115"/>
    <cellStyle name="20% - 4. jelölőszín_20130128_ITS on reporting_Annex I_CA" xfId="116"/>
    <cellStyle name="20% - 5. jelölőszín" xfId="117"/>
    <cellStyle name="20% - 5. jelölőszín 2" xfId="118"/>
    <cellStyle name="20% - 5. jelölőszín_20130128_ITS on reporting_Annex I_CA" xfId="119"/>
    <cellStyle name="20% - 6. jelölőszín" xfId="120"/>
    <cellStyle name="20% - 6. jelölőszín 2" xfId="121"/>
    <cellStyle name="20% - 6. jelölőszín_20130128_ITS on reporting_Annex I_CA" xfId="122"/>
    <cellStyle name="20% - Accent1" xfId="19" builtinId="30" customBuiltin="1"/>
    <cellStyle name="20% - Accent1 2" xfId="123"/>
    <cellStyle name="20% - Accent1 3" xfId="124"/>
    <cellStyle name="20% - Accent2" xfId="22" builtinId="34" customBuiltin="1"/>
    <cellStyle name="20% - Accent2 2" xfId="125"/>
    <cellStyle name="20% - Accent2 3" xfId="126"/>
    <cellStyle name="20% - Accent3" xfId="25" builtinId="38" customBuiltin="1"/>
    <cellStyle name="20% - Accent3 2" xfId="127"/>
    <cellStyle name="20% - Accent3 3" xfId="128"/>
    <cellStyle name="20% - Accent4" xfId="28" builtinId="42" customBuiltin="1"/>
    <cellStyle name="20% - Accent4 2" xfId="129"/>
    <cellStyle name="20% - Accent4 3" xfId="130"/>
    <cellStyle name="20% - Accent5" xfId="31" builtinId="46" customBuiltin="1"/>
    <cellStyle name="20% - Accent5 2" xfId="131"/>
    <cellStyle name="20% - Accent5 3" xfId="132"/>
    <cellStyle name="20% - Accent6" xfId="34" builtinId="50" customBuiltin="1"/>
    <cellStyle name="20% - Accent6 2" xfId="133"/>
    <cellStyle name="20% - Accent6 3" xfId="134"/>
    <cellStyle name="20% - Énfasis1" xfId="135"/>
    <cellStyle name="20% - Énfasis2" xfId="136"/>
    <cellStyle name="20% - Énfasis3" xfId="137"/>
    <cellStyle name="20% - Énfasis4" xfId="138"/>
    <cellStyle name="20% - Énfasis5" xfId="139"/>
    <cellStyle name="20% - Énfasis6" xfId="140"/>
    <cellStyle name="20% - Έμφαση1" xfId="141"/>
    <cellStyle name="20% - Έμφαση2" xfId="142"/>
    <cellStyle name="20% - Έμφαση3" xfId="143"/>
    <cellStyle name="20% - Έμφαση4" xfId="144"/>
    <cellStyle name="20% - Έμφαση5" xfId="145"/>
    <cellStyle name="20% - Έμφαση6" xfId="146"/>
    <cellStyle name="40% - 1. jelölőszín" xfId="147"/>
    <cellStyle name="40% - 1. jelölőszín 2" xfId="148"/>
    <cellStyle name="40% - 1. jelölőszín_20130128_ITS on reporting_Annex I_CA" xfId="149"/>
    <cellStyle name="40% - 2. jelölőszín" xfId="150"/>
    <cellStyle name="40% - 2. jelölőszín 2" xfId="151"/>
    <cellStyle name="40% - 2. jelölőszín_20130128_ITS on reporting_Annex I_CA" xfId="152"/>
    <cellStyle name="40% - 3. jelölőszín" xfId="153"/>
    <cellStyle name="40% - 3. jelölőszín 2" xfId="154"/>
    <cellStyle name="40% - 3. jelölőszín_20130128_ITS on reporting_Annex I_CA" xfId="155"/>
    <cellStyle name="40% - 4. jelölőszín" xfId="156"/>
    <cellStyle name="40% - 4. jelölőszín 2" xfId="157"/>
    <cellStyle name="40% - 4. jelölőszín_20130128_ITS on reporting_Annex I_CA" xfId="158"/>
    <cellStyle name="40% - 5. jelölőszín" xfId="159"/>
    <cellStyle name="40% - 5. jelölőszín 2" xfId="160"/>
    <cellStyle name="40% - 5. jelölőszín_20130128_ITS on reporting_Annex I_CA" xfId="161"/>
    <cellStyle name="40% - 6. jelölőszín" xfId="162"/>
    <cellStyle name="40% - 6. jelölőszín 2" xfId="163"/>
    <cellStyle name="40% - 6. jelölőszín_20130128_ITS on reporting_Annex I_CA" xfId="164"/>
    <cellStyle name="40% - Accent1" xfId="20" builtinId="31" customBuiltin="1"/>
    <cellStyle name="40% - Accent1 2" xfId="165"/>
    <cellStyle name="40% - Accent1 3" xfId="166"/>
    <cellStyle name="40% - Accent2" xfId="23" builtinId="35" customBuiltin="1"/>
    <cellStyle name="40% - Accent2 2" xfId="167"/>
    <cellStyle name="40% - Accent2 3" xfId="168"/>
    <cellStyle name="40% - Accent3" xfId="26" builtinId="39" customBuiltin="1"/>
    <cellStyle name="40% - Accent3 2" xfId="169"/>
    <cellStyle name="40% - Accent3 3" xfId="170"/>
    <cellStyle name="40% - Accent4" xfId="29" builtinId="43" customBuiltin="1"/>
    <cellStyle name="40% - Accent4 2" xfId="171"/>
    <cellStyle name="40% - Accent4 3" xfId="172"/>
    <cellStyle name="40% - Accent5" xfId="32" builtinId="47" customBuiltin="1"/>
    <cellStyle name="40% - Accent5 2" xfId="173"/>
    <cellStyle name="40% - Accent5 3" xfId="174"/>
    <cellStyle name="40% - Accent6" xfId="35" builtinId="51" customBuiltin="1"/>
    <cellStyle name="40% - Accent6 2" xfId="175"/>
    <cellStyle name="40% - Accent6 3" xfId="176"/>
    <cellStyle name="40% - Énfasis1" xfId="177"/>
    <cellStyle name="40% - Énfasis2" xfId="178"/>
    <cellStyle name="40% - Énfasis3" xfId="179"/>
    <cellStyle name="40% - Énfasis4" xfId="180"/>
    <cellStyle name="40% - Énfasis5" xfId="181"/>
    <cellStyle name="40% - Énfasis6" xfId="182"/>
    <cellStyle name="40% - Έμφαση1" xfId="183"/>
    <cellStyle name="40% - Έμφαση2" xfId="184"/>
    <cellStyle name="40% - Έμφαση3" xfId="185"/>
    <cellStyle name="40% - Έμφαση4" xfId="186"/>
    <cellStyle name="40% - Έμφαση5" xfId="187"/>
    <cellStyle name="40% - Έμφαση6" xfId="188"/>
    <cellStyle name="60% - 1. jelölőszín" xfId="189"/>
    <cellStyle name="60% - 2. jelölőszín" xfId="190"/>
    <cellStyle name="60% - 3. jelölőszín" xfId="191"/>
    <cellStyle name="60% - 4. jelölőszín" xfId="192"/>
    <cellStyle name="60% - 5. jelölőszín" xfId="193"/>
    <cellStyle name="60% - 6. jelölőszín" xfId="194"/>
    <cellStyle name="60% - Accent1 2" xfId="37"/>
    <cellStyle name="60% - Accent1 2 2" xfId="195"/>
    <cellStyle name="60% - Accent1 3" xfId="196"/>
    <cellStyle name="60% - Accent2 2" xfId="38"/>
    <cellStyle name="60% - Accent2 2 2" xfId="197"/>
    <cellStyle name="60% - Accent2 3" xfId="198"/>
    <cellStyle name="60% - Accent3 2" xfId="39"/>
    <cellStyle name="60% - Accent3 2 2" xfId="199"/>
    <cellStyle name="60% - Accent3 3" xfId="200"/>
    <cellStyle name="60% - Accent4 2" xfId="40"/>
    <cellStyle name="60% - Accent4 2 2" xfId="201"/>
    <cellStyle name="60% - Accent4 3" xfId="202"/>
    <cellStyle name="60% - Accent5 2" xfId="41"/>
    <cellStyle name="60% - Accent5 2 2" xfId="203"/>
    <cellStyle name="60% - Accent5 3" xfId="204"/>
    <cellStyle name="60% - Accent6 2" xfId="42"/>
    <cellStyle name="60% - Accent6 2 2" xfId="205"/>
    <cellStyle name="60% - Accent6 3" xfId="206"/>
    <cellStyle name="60% - Énfasis1" xfId="207"/>
    <cellStyle name="60% - Énfasis2" xfId="208"/>
    <cellStyle name="60% - Énfasis3" xfId="209"/>
    <cellStyle name="60% - Énfasis4" xfId="210"/>
    <cellStyle name="60% - Énfasis5" xfId="211"/>
    <cellStyle name="60% - Énfasis6" xfId="212"/>
    <cellStyle name="60% - Έμφαση1" xfId="213"/>
    <cellStyle name="60% - Έμφαση2" xfId="214"/>
    <cellStyle name="60% - Έμφαση3" xfId="215"/>
    <cellStyle name="60% - Έμφαση4" xfId="216"/>
    <cellStyle name="60% - Έμφαση5" xfId="217"/>
    <cellStyle name="60% - Έμφαση6" xfId="218"/>
    <cellStyle name="Accent1" xfId="18" builtinId="29" customBuiltin="1"/>
    <cellStyle name="Accent1 2" xfId="219"/>
    <cellStyle name="Accent2" xfId="21" builtinId="33" customBuiltin="1"/>
    <cellStyle name="Accent2 2" xfId="220"/>
    <cellStyle name="Accent3" xfId="24" builtinId="37" customBuiltin="1"/>
    <cellStyle name="Accent3 2" xfId="221"/>
    <cellStyle name="Accent4" xfId="27" builtinId="41" customBuiltin="1"/>
    <cellStyle name="Accent4 2" xfId="222"/>
    <cellStyle name="Accent5" xfId="30" builtinId="45" customBuiltin="1"/>
    <cellStyle name="Accent5 2" xfId="223"/>
    <cellStyle name="Accent6" xfId="33" builtinId="49" customBuiltin="1"/>
    <cellStyle name="Accent6 2" xfId="224"/>
    <cellStyle name="Ausgabe 2" xfId="50"/>
    <cellStyle name="Bad" xfId="8" builtinId="27" customBuiltin="1"/>
    <cellStyle name="Bad 2" xfId="225"/>
    <cellStyle name="Bad 3" xfId="226"/>
    <cellStyle name="Berechnung 2" xfId="51"/>
    <cellStyle name="Bevitel" xfId="227"/>
    <cellStyle name="Buena" xfId="228"/>
    <cellStyle name="Calculation" xfId="11" builtinId="22" customBuiltin="1"/>
    <cellStyle name="Calculation 2" xfId="229"/>
    <cellStyle name="Calculation 3" xfId="230"/>
    <cellStyle name="Cálculo" xfId="231"/>
    <cellStyle name="Celda de comprobación" xfId="232"/>
    <cellStyle name="Celda vinculada" xfId="233"/>
    <cellStyle name="Check Cell" xfId="13" builtinId="23" customBuiltin="1"/>
    <cellStyle name="Check Cell 2" xfId="234"/>
    <cellStyle name="Check Cell 3" xfId="235"/>
    <cellStyle name="Cím" xfId="236"/>
    <cellStyle name="Címsor 1" xfId="237"/>
    <cellStyle name="Címsor 2" xfId="238"/>
    <cellStyle name="Címsor 3" xfId="239"/>
    <cellStyle name="Címsor 4" xfId="240"/>
    <cellStyle name="Comma 10" xfId="241"/>
    <cellStyle name="Comma 11" xfId="242"/>
    <cellStyle name="Comma 12" xfId="243"/>
    <cellStyle name="Comma 2" xfId="52"/>
    <cellStyle name="Comma 2 2" xfId="53"/>
    <cellStyle name="Comma 2 2 2" xfId="245"/>
    <cellStyle name="Comma 2 3" xfId="246"/>
    <cellStyle name="Comma 2 4" xfId="247"/>
    <cellStyle name="Comma 2 5" xfId="248"/>
    <cellStyle name="Comma 2 6" xfId="244"/>
    <cellStyle name="Comma 3" xfId="54"/>
    <cellStyle name="Comma 3 2" xfId="55"/>
    <cellStyle name="Comma 3 2 2" xfId="250"/>
    <cellStyle name="Comma 3 3" xfId="249"/>
    <cellStyle name="Comma 4" xfId="56"/>
    <cellStyle name="Comma 4 2" xfId="252"/>
    <cellStyle name="Comma 4 3" xfId="251"/>
    <cellStyle name="Comma 5" xfId="57"/>
    <cellStyle name="Comma 5 2" xfId="253"/>
    <cellStyle name="Comma 6" xfId="58"/>
    <cellStyle name="Comma 6 2" xfId="254"/>
    <cellStyle name="Comma 7" xfId="59"/>
    <cellStyle name="Comma 7 2" xfId="255"/>
    <cellStyle name="Comma 8" xfId="45"/>
    <cellStyle name="Comma 8 2" xfId="256"/>
    <cellStyle name="Comma 9" xfId="257"/>
    <cellStyle name="Currency 2" xfId="258"/>
    <cellStyle name="Currency 3" xfId="259"/>
    <cellStyle name="Date" xfId="260"/>
    <cellStyle name="Eingabe 2" xfId="60"/>
    <cellStyle name="Ellenőrzőcella" xfId="261"/>
    <cellStyle name="Encabezado 4" xfId="262"/>
    <cellStyle name="Énfasis1" xfId="263"/>
    <cellStyle name="Énfasis2" xfId="264"/>
    <cellStyle name="Énfasis3" xfId="265"/>
    <cellStyle name="Énfasis4" xfId="266"/>
    <cellStyle name="Énfasis5" xfId="267"/>
    <cellStyle name="Énfasis6" xfId="268"/>
    <cellStyle name="Entrada" xfId="269"/>
    <cellStyle name="Ergebnis 2" xfId="61"/>
    <cellStyle name="Erklärender Text 2" xfId="62"/>
    <cellStyle name="Euro" xfId="270"/>
    <cellStyle name="Explanatory Text" xfId="16" builtinId="53" customBuiltin="1"/>
    <cellStyle name="Explanatory Text 2" xfId="271"/>
    <cellStyle name="Explanatory Text 3" xfId="272"/>
    <cellStyle name="F2" xfId="273"/>
    <cellStyle name="F3" xfId="274"/>
    <cellStyle name="F4" xfId="275"/>
    <cellStyle name="F5" xfId="276"/>
    <cellStyle name="F6" xfId="277"/>
    <cellStyle name="F7" xfId="278"/>
    <cellStyle name="F8" xfId="279"/>
    <cellStyle name="Figyelmeztetés" xfId="280"/>
    <cellStyle name="Fixed" xfId="281"/>
    <cellStyle name="Good" xfId="7" builtinId="26" customBuiltin="1"/>
    <cellStyle name="Good 2" xfId="282"/>
    <cellStyle name="Good 3" xfId="283"/>
    <cellStyle name="greyed" xfId="284"/>
    <cellStyle name="gs]_x000d__x000a_Window=0,0,640,480, , ,3_x000d__x000a_dir1=5,7,637,250,-1,-1,1,30,201,1905,231,G:\UGRC\RB\B-DADOS\FOX-PRO\CRED-VEN\KP" xfId="285"/>
    <cellStyle name="Gut 2" xfId="63"/>
    <cellStyle name="Heading 1" xfId="3" builtinId="16" customBuiltin="1"/>
    <cellStyle name="Heading 1 2" xfId="286"/>
    <cellStyle name="Heading 1 3" xfId="287"/>
    <cellStyle name="Heading 1 4" xfId="288"/>
    <cellStyle name="Heading 2" xfId="4" builtinId="17" customBuiltin="1"/>
    <cellStyle name="Heading 2 2" xfId="289"/>
    <cellStyle name="Heading 2 3" xfId="290"/>
    <cellStyle name="Heading 2 4" xfId="291"/>
    <cellStyle name="Heading 3" xfId="5" builtinId="18" customBuiltin="1"/>
    <cellStyle name="Heading 3 2" xfId="292"/>
    <cellStyle name="Heading 3 3" xfId="293"/>
    <cellStyle name="Heading 4" xfId="6" builtinId="19" customBuiltin="1"/>
    <cellStyle name="Heading 4 2" xfId="294"/>
    <cellStyle name="Heading 4 3" xfId="295"/>
    <cellStyle name="Heading1" xfId="296"/>
    <cellStyle name="Heading2" xfId="297"/>
    <cellStyle name="highlightExposure" xfId="298"/>
    <cellStyle name="highlightText" xfId="299"/>
    <cellStyle name="Hipervínculo 2" xfId="300"/>
    <cellStyle name="Hivatkozott cella" xfId="301"/>
    <cellStyle name="Hyperlink 2" xfId="302"/>
    <cellStyle name="Hyperlink 3" xfId="303"/>
    <cellStyle name="Hyperlink 3 2" xfId="304"/>
    <cellStyle name="Hyperlink 4" xfId="305"/>
    <cellStyle name="Incorrecto" xfId="306"/>
    <cellStyle name="Input" xfId="9" builtinId="20" customBuiltin="1"/>
    <cellStyle name="Input 2" xfId="307"/>
    <cellStyle name="Input 3" xfId="308"/>
    <cellStyle name="inputExposure" xfId="309"/>
    <cellStyle name="Jegyzet" xfId="310"/>
    <cellStyle name="Jelölőszín (1)" xfId="311"/>
    <cellStyle name="Jelölőszín (2)" xfId="312"/>
    <cellStyle name="Jelölőszín (3)" xfId="313"/>
    <cellStyle name="Jelölőszín (4)" xfId="314"/>
    <cellStyle name="Jelölőszín (5)" xfId="315"/>
    <cellStyle name="Jelölőszín (6)" xfId="316"/>
    <cellStyle name="Jó" xfId="317"/>
    <cellStyle name="Kimenet" xfId="318"/>
    <cellStyle name="Komma 2" xfId="64"/>
    <cellStyle name="Lien hypertexte 2" xfId="319"/>
    <cellStyle name="Lien hypertexte 3" xfId="320"/>
    <cellStyle name="Linked Cell" xfId="12" builtinId="24" customBuiltin="1"/>
    <cellStyle name="Linked Cell 2" xfId="321"/>
    <cellStyle name="Linked Cell 3" xfId="322"/>
    <cellStyle name="Magyarázó szöveg" xfId="323"/>
    <cellStyle name="Millares 2" xfId="324"/>
    <cellStyle name="Millares 2 2" xfId="325"/>
    <cellStyle name="Millares 3" xfId="326"/>
    <cellStyle name="Millares 3 2" xfId="327"/>
    <cellStyle name="Milliers [0]_3A_NumeratorReport_Option1_040611" xfId="328"/>
    <cellStyle name="Milliers_3A_NumeratorReport_Option1_040611" xfId="329"/>
    <cellStyle name="Moeda [0]_1.1  ANEXO 1" xfId="330"/>
    <cellStyle name="Moeda_1.1  ANEXO 1" xfId="331"/>
    <cellStyle name="Monétaire [0]_3A_NumeratorReport_Option1_040611" xfId="332"/>
    <cellStyle name="Monétaire_3A_NumeratorReport_Option1_040611" xfId="333"/>
    <cellStyle name="Navadno_List1" xfId="334"/>
    <cellStyle name="Neutral 2" xfId="43"/>
    <cellStyle name="Neutral 2 2" xfId="65"/>
    <cellStyle name="Neutral 2 3" xfId="335"/>
    <cellStyle name="Normal" xfId="0" builtinId="0"/>
    <cellStyle name="Normal 10" xfId="103"/>
    <cellStyle name="Normal 10 2" xfId="336"/>
    <cellStyle name="Normal 11" xfId="104"/>
    <cellStyle name="Normal 11 2" xfId="337"/>
    <cellStyle name="Normal 12" xfId="338"/>
    <cellStyle name="Normal 12 2" xfId="339"/>
    <cellStyle name="Normal 13" xfId="340"/>
    <cellStyle name="Normal 14" xfId="341"/>
    <cellStyle name="Normal 2" xfId="1"/>
    <cellStyle name="Normal 2 10" xfId="343"/>
    <cellStyle name="Normal 2 11" xfId="342"/>
    <cellStyle name="Normal 2 2" xfId="66"/>
    <cellStyle name="Normal 2 2 2" xfId="344"/>
    <cellStyle name="Normal 2 2 3" xfId="345"/>
    <cellStyle name="Normal 2 2 3 2" xfId="346"/>
    <cellStyle name="Normal 2 2_COREP GL04rev3" xfId="347"/>
    <cellStyle name="Normal 2 3" xfId="47"/>
    <cellStyle name="Normal 2 3 2" xfId="348"/>
    <cellStyle name="Normal 2 4" xfId="46"/>
    <cellStyle name="Normal 2 5" xfId="36"/>
    <cellStyle name="Normal 2 5 2" xfId="350"/>
    <cellStyle name="Normal 2 5 3" xfId="349"/>
    <cellStyle name="Normal 2 6" xfId="351"/>
    <cellStyle name="Normal 2 7" xfId="352"/>
    <cellStyle name="Normal 2 8" xfId="353"/>
    <cellStyle name="Normal 2 9" xfId="354"/>
    <cellStyle name="Normal 2_~0149226" xfId="355"/>
    <cellStyle name="Normal 3" xfId="2"/>
    <cellStyle name="Normal 3 2" xfId="49"/>
    <cellStyle name="Normal 3 2 2" xfId="356"/>
    <cellStyle name="Normal 3 201" xfId="67"/>
    <cellStyle name="Normal 3 3" xfId="357"/>
    <cellStyle name="Normal 3 4" xfId="358"/>
    <cellStyle name="Normal 3 5" xfId="359"/>
    <cellStyle name="Normal 3 6" xfId="360"/>
    <cellStyle name="Normal 3 6 2 2" xfId="361"/>
    <cellStyle name="Normal 3_~1520012" xfId="362"/>
    <cellStyle name="Normal 4" xfId="68"/>
    <cellStyle name="Normal 4 2" xfId="364"/>
    <cellStyle name="Normal 4 3" xfId="365"/>
    <cellStyle name="Normal 4 4" xfId="366"/>
    <cellStyle name="Normal 4 5" xfId="363"/>
    <cellStyle name="Normal 4_Book2τεστ" xfId="367"/>
    <cellStyle name="Normal 5" xfId="69"/>
    <cellStyle name="Normal 5 2" xfId="369"/>
    <cellStyle name="Normal 5 3" xfId="368"/>
    <cellStyle name="Normal 5_20130128_ITS on reporting_Annex I_CA" xfId="370"/>
    <cellStyle name="Normal 6" xfId="70"/>
    <cellStyle name="Normal 6 2" xfId="372"/>
    <cellStyle name="Normal 6 3" xfId="371"/>
    <cellStyle name="Normal 7" xfId="71"/>
    <cellStyle name="Normal 7 2" xfId="374"/>
    <cellStyle name="Normal 7 3" xfId="375"/>
    <cellStyle name="Normal 7 4" xfId="373"/>
    <cellStyle name="Normal 8" xfId="72"/>
    <cellStyle name="Normal 8 2" xfId="377"/>
    <cellStyle name="Normal 8 3" xfId="376"/>
    <cellStyle name="Normal 9" xfId="102"/>
    <cellStyle name="Normal 9 2" xfId="378"/>
    <cellStyle name="Normál_Munka3" xfId="73"/>
    <cellStyle name="Normale_2011 04 14 Templates for stress test_bcl" xfId="379"/>
    <cellStyle name="Notas" xfId="380"/>
    <cellStyle name="Note" xfId="15" builtinId="10" customBuiltin="1"/>
    <cellStyle name="Note 2" xfId="381"/>
    <cellStyle name="Note 3" xfId="382"/>
    <cellStyle name="Note 4" xfId="383"/>
    <cellStyle name="Notiz 2" xfId="74"/>
    <cellStyle name="optionalExposure" xfId="384"/>
    <cellStyle name="Összesen" xfId="385"/>
    <cellStyle name="Output" xfId="10" builtinId="21" customBuiltin="1"/>
    <cellStyle name="Output 2" xfId="386"/>
    <cellStyle name="Output 3" xfId="387"/>
    <cellStyle name="Percent 2" xfId="75"/>
    <cellStyle name="Percent 2 2" xfId="76"/>
    <cellStyle name="Percent 2 2 2" xfId="390"/>
    <cellStyle name="Percent 2 2 3" xfId="389"/>
    <cellStyle name="Percent 2 3" xfId="388"/>
    <cellStyle name="Percent 3" xfId="77"/>
    <cellStyle name="Percent 3 2" xfId="391"/>
    <cellStyle name="Percent 4" xfId="392"/>
    <cellStyle name="Percent 5" xfId="393"/>
    <cellStyle name="Percent 6" xfId="394"/>
    <cellStyle name="Percent 7" xfId="395"/>
    <cellStyle name="Percent 8" xfId="396"/>
    <cellStyle name="Porcentual 2" xfId="397"/>
    <cellStyle name="Porcentual 2 2" xfId="398"/>
    <cellStyle name="Prozent 2" xfId="78"/>
    <cellStyle name="Prozent 2 2" xfId="399"/>
    <cellStyle name="Rossz" xfId="400"/>
    <cellStyle name="Salida" xfId="401"/>
    <cellStyle name="Schlecht 2" xfId="79"/>
    <cellStyle name="Semleges" xfId="402"/>
    <cellStyle name="Separador de milhares [0]_1.1  ANEXO 1" xfId="403"/>
    <cellStyle name="Separador de milhares_1.1  ANEXO 1" xfId="404"/>
    <cellStyle name="showExposure" xfId="405"/>
    <cellStyle name="Smart Bold" xfId="80"/>
    <cellStyle name="Smart Forecast" xfId="81"/>
    <cellStyle name="Smart General" xfId="82"/>
    <cellStyle name="Smart Highlight" xfId="83"/>
    <cellStyle name="Smart Percent" xfId="84"/>
    <cellStyle name="Smart Source" xfId="85"/>
    <cellStyle name="Smart Subtitle 1" xfId="86"/>
    <cellStyle name="Smart Subtitle 2" xfId="87"/>
    <cellStyle name="Smart Subtotal" xfId="88"/>
    <cellStyle name="Smart Title" xfId="89"/>
    <cellStyle name="Smart Title 2" xfId="90"/>
    <cellStyle name="Smart Total" xfId="91"/>
    <cellStyle name="Standard 2" xfId="92"/>
    <cellStyle name="Standard 2 2" xfId="93"/>
    <cellStyle name="Standard 2 3" xfId="406"/>
    <cellStyle name="Standard 3" xfId="94"/>
    <cellStyle name="Standard 3 2" xfId="408"/>
    <cellStyle name="Standard 3 3" xfId="407"/>
    <cellStyle name="Standard 4" xfId="409"/>
    <cellStyle name="Standard_20100129_1559 Jentsch_COREP ON 20100129 COREP preliminary proposal_CR SA" xfId="410"/>
    <cellStyle name="Style 1" xfId="411"/>
    <cellStyle name="Style 1 2" xfId="412"/>
    <cellStyle name="Számítás" xfId="413"/>
    <cellStyle name="Texto de advertencia" xfId="414"/>
    <cellStyle name="Texto explicativo" xfId="415"/>
    <cellStyle name="Title 2" xfId="44"/>
    <cellStyle name="Title 2 2" xfId="416"/>
    <cellStyle name="Title 3" xfId="417"/>
    <cellStyle name="Título" xfId="418"/>
    <cellStyle name="Título 1" xfId="419"/>
    <cellStyle name="Título 2" xfId="420"/>
    <cellStyle name="Título 3" xfId="421"/>
    <cellStyle name="Título_20091015 DE_Proposed amendments to CR SEC_MKR" xfId="422"/>
    <cellStyle name="Total" xfId="17" builtinId="25" customBuiltin="1"/>
    <cellStyle name="Total 2" xfId="423"/>
    <cellStyle name="Überschrift 1 2" xfId="95"/>
    <cellStyle name="Überschrift 2 2" xfId="96"/>
    <cellStyle name="Überschrift 3 2" xfId="97"/>
    <cellStyle name="Überschrift 4 2" xfId="98"/>
    <cellStyle name="Überschrift 5" xfId="99"/>
    <cellStyle name="Verknüpfte Zelle 2" xfId="100"/>
    <cellStyle name="Währung [0]_CR_BKV_INC_FKT" xfId="424"/>
    <cellStyle name="Währung_CR_BKV_INC_FKT" xfId="425"/>
    <cellStyle name="Warning Text" xfId="14" builtinId="11" customBuiltin="1"/>
    <cellStyle name="Warning Text 2" xfId="426"/>
    <cellStyle name="Warning Text 3" xfId="427"/>
    <cellStyle name="Zelle überprüfen 2" xfId="101"/>
    <cellStyle name="Βασικό_Bond reconciliation SAP_TVS_MO 06 2007" xfId="428"/>
    <cellStyle name="Διαχωριστικό χιλιάδων/υποδιαστολή_Bond reconciliation SAP_TVS_MO 06 2007" xfId="429"/>
    <cellStyle name="Εισαγωγή" xfId="430"/>
    <cellStyle name="Έλεγχος κελιού" xfId="431"/>
    <cellStyle name="Έμφαση1" xfId="432"/>
    <cellStyle name="Έμφαση2" xfId="433"/>
    <cellStyle name="Έμφαση3" xfId="434"/>
    <cellStyle name="Έμφαση4" xfId="435"/>
    <cellStyle name="Έμφαση5" xfId="436"/>
    <cellStyle name="Έμφαση6" xfId="437"/>
    <cellStyle name="Έξοδος" xfId="438"/>
    <cellStyle name="Επεξηγηματικό κείμενο" xfId="439"/>
    <cellStyle name="Επικεφαλίδα 1" xfId="440"/>
    <cellStyle name="Επικεφαλίδα 2" xfId="441"/>
    <cellStyle name="Επικεφαλίδα 3" xfId="442"/>
    <cellStyle name="Επικεφαλίδα 4" xfId="443"/>
    <cellStyle name="Κακό" xfId="444"/>
    <cellStyle name="Καλό" xfId="445"/>
    <cellStyle name="Κανονικό 2" xfId="446"/>
    <cellStyle name="Κανονικό 2 2 2" xfId="48"/>
    <cellStyle name="Κανονικό 3" xfId="447"/>
    <cellStyle name="Κανονικό 4" xfId="448"/>
    <cellStyle name="Κόμμα 2" xfId="449"/>
    <cellStyle name="Κόμμα 3" xfId="450"/>
    <cellStyle name="Ουδέτερο" xfId="451"/>
    <cellStyle name="Προειδοποιητικό κείμενο" xfId="452"/>
    <cellStyle name="Σημείωση" xfId="453"/>
    <cellStyle name="Συνδεδεμένο κελί" xfId="454"/>
    <cellStyle name="Σύνολο" xfId="455"/>
    <cellStyle name="Τίτλος" xfId="456"/>
    <cellStyle name="Υπολογισμός" xfId="4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23"/>
  <sheetViews>
    <sheetView tabSelected="1" workbookViewId="0">
      <pane xSplit="2" ySplit="4" topLeftCell="AD5" activePane="bottomRight" state="frozen"/>
      <selection pane="topRight" activeCell="C1" sqref="C1"/>
      <selection pane="bottomLeft" activeCell="A5" sqref="A5"/>
      <selection pane="bottomRight" activeCell="AG20" sqref="AG20"/>
    </sheetView>
  </sheetViews>
  <sheetFormatPr defaultRowHeight="14.4"/>
  <cols>
    <col min="2" max="2" width="48.44140625" customWidth="1"/>
    <col min="3" max="7" width="9.109375" customWidth="1"/>
    <col min="8" max="9" width="8.88671875" customWidth="1"/>
    <col min="10" max="10" width="9.109375" customWidth="1"/>
    <col min="11" max="11" width="9.88671875" customWidth="1"/>
    <col min="12" max="19" width="8.88671875" customWidth="1"/>
    <col min="20" max="23" width="9.109375" customWidth="1"/>
  </cols>
  <sheetData>
    <row r="1" spans="1:35" ht="54.75" customHeight="1">
      <c r="A1" s="34" t="s">
        <v>72</v>
      </c>
      <c r="B1" s="34"/>
    </row>
    <row r="2" spans="1:35" ht="28.5" customHeight="1">
      <c r="A2" s="35" t="s">
        <v>67</v>
      </c>
      <c r="B2" s="35"/>
    </row>
    <row r="3" spans="1:35" ht="15">
      <c r="B3" s="1"/>
    </row>
    <row r="4" spans="1:35">
      <c r="A4" s="36" t="s">
        <v>0</v>
      </c>
      <c r="B4" s="36"/>
      <c r="C4" s="6">
        <v>42795</v>
      </c>
      <c r="D4" s="6">
        <v>42887</v>
      </c>
      <c r="E4" s="6">
        <v>42979</v>
      </c>
      <c r="F4" s="6">
        <v>43070</v>
      </c>
      <c r="G4" s="6">
        <v>43160</v>
      </c>
      <c r="H4" s="6">
        <v>43252</v>
      </c>
      <c r="I4" s="6">
        <v>43344</v>
      </c>
      <c r="J4" s="6">
        <v>43435</v>
      </c>
      <c r="K4" s="6">
        <v>43525</v>
      </c>
      <c r="L4" s="6">
        <v>43617</v>
      </c>
      <c r="M4" s="6">
        <v>43709</v>
      </c>
      <c r="N4" s="6">
        <v>43800</v>
      </c>
      <c r="O4" s="6">
        <v>43891</v>
      </c>
      <c r="P4" s="6">
        <v>43983</v>
      </c>
      <c r="Q4" s="6">
        <v>44075</v>
      </c>
      <c r="R4" s="6">
        <v>44166</v>
      </c>
      <c r="S4" s="6">
        <v>44256</v>
      </c>
      <c r="T4" s="6">
        <v>44348</v>
      </c>
      <c r="U4" s="6">
        <v>44440</v>
      </c>
      <c r="V4" s="6">
        <v>44531</v>
      </c>
      <c r="W4" s="6">
        <v>44621</v>
      </c>
      <c r="X4" s="6">
        <v>44713</v>
      </c>
      <c r="Y4" s="6">
        <v>44805</v>
      </c>
      <c r="Z4" s="6">
        <v>44896</v>
      </c>
      <c r="AA4" s="6">
        <v>44986</v>
      </c>
      <c r="AB4" s="6">
        <v>45078</v>
      </c>
      <c r="AC4" s="6">
        <v>45170</v>
      </c>
      <c r="AD4" s="6">
        <v>45261</v>
      </c>
      <c r="AE4" s="6">
        <v>45352</v>
      </c>
      <c r="AF4" s="6">
        <v>45444</v>
      </c>
      <c r="AG4" s="6">
        <v>45536</v>
      </c>
      <c r="AH4" s="6">
        <v>45627</v>
      </c>
    </row>
    <row r="5" spans="1:35">
      <c r="A5" s="37" t="s">
        <v>1</v>
      </c>
      <c r="B5" s="37"/>
      <c r="C5" s="6"/>
      <c r="D5" s="6"/>
      <c r="E5" s="6"/>
      <c r="F5" s="6"/>
      <c r="G5" s="6"/>
      <c r="H5" s="6"/>
      <c r="I5" s="6"/>
      <c r="J5" s="6"/>
      <c r="K5" s="6"/>
      <c r="L5" s="6"/>
      <c r="M5" s="6"/>
      <c r="N5" s="6"/>
      <c r="O5" s="6"/>
      <c r="P5" s="6"/>
      <c r="Q5" s="6"/>
      <c r="R5" s="6"/>
      <c r="S5" s="6"/>
      <c r="U5" s="6"/>
      <c r="V5" s="6"/>
      <c r="W5" s="6"/>
      <c r="X5" s="6"/>
      <c r="Y5" s="6"/>
      <c r="Z5" s="6"/>
      <c r="AA5" s="6"/>
      <c r="AB5" s="6"/>
      <c r="AC5" s="6"/>
      <c r="AD5" s="6"/>
      <c r="AE5" s="6"/>
      <c r="AF5" s="6"/>
    </row>
    <row r="6" spans="1:35" ht="15.75" customHeight="1">
      <c r="A6" s="7">
        <v>1</v>
      </c>
      <c r="B6" s="8" t="s">
        <v>11</v>
      </c>
      <c r="C6" s="3">
        <v>0</v>
      </c>
      <c r="D6" s="3">
        <v>0</v>
      </c>
      <c r="E6" s="3">
        <v>0</v>
      </c>
      <c r="F6" s="3">
        <v>0</v>
      </c>
      <c r="G6" s="3">
        <v>0</v>
      </c>
      <c r="H6" s="3">
        <v>0</v>
      </c>
      <c r="I6" s="3">
        <v>0</v>
      </c>
      <c r="J6" s="3">
        <v>0</v>
      </c>
      <c r="K6" s="3">
        <v>0</v>
      </c>
      <c r="L6" s="3">
        <v>0</v>
      </c>
      <c r="M6" s="3">
        <v>0</v>
      </c>
      <c r="N6" s="3">
        <v>0</v>
      </c>
      <c r="O6" s="3">
        <v>3.1320000000000001E-2</v>
      </c>
      <c r="P6" s="3">
        <v>3.1329999999999997E-2</v>
      </c>
      <c r="Q6" s="3">
        <v>3.1329999999999997E-2</v>
      </c>
      <c r="R6" s="3">
        <v>6.8898000000000001</v>
      </c>
      <c r="S6" s="3">
        <v>6.8991499999999997</v>
      </c>
      <c r="T6" s="3">
        <v>6.9616899999999999</v>
      </c>
      <c r="U6" s="3">
        <v>7.33134</v>
      </c>
      <c r="V6" s="3">
        <v>7.3249899999999997</v>
      </c>
      <c r="W6" s="3">
        <v>7.3193700000000002</v>
      </c>
      <c r="X6" s="3">
        <v>7.3157299999999994</v>
      </c>
      <c r="Y6" s="3">
        <v>7.3069300000000004</v>
      </c>
      <c r="Z6" s="3">
        <v>7.3060400000000003</v>
      </c>
      <c r="AA6" s="3">
        <v>7.3085100000000001</v>
      </c>
      <c r="AB6" s="3">
        <v>7.3115699999999997</v>
      </c>
      <c r="AC6" s="3">
        <v>7.3170500000000001</v>
      </c>
      <c r="AD6" s="3">
        <v>7.3269599999999997</v>
      </c>
      <c r="AE6" s="3">
        <v>7.3218699999999997</v>
      </c>
      <c r="AF6" s="3">
        <v>7.2998199999999995</v>
      </c>
      <c r="AG6" s="3">
        <v>7.2870600000000003</v>
      </c>
      <c r="AH6" s="3">
        <v>8.2433799999999984</v>
      </c>
    </row>
    <row r="7" spans="1:35" ht="15.75" customHeight="1">
      <c r="A7" s="7">
        <v>2</v>
      </c>
      <c r="B7" s="8" t="s">
        <v>12</v>
      </c>
      <c r="C7" s="3">
        <v>0</v>
      </c>
      <c r="D7" s="3">
        <v>0</v>
      </c>
      <c r="E7" s="3">
        <v>1322.9550000000002</v>
      </c>
      <c r="F7" s="3">
        <v>2795.5563292399997</v>
      </c>
      <c r="G7" s="3">
        <v>7003.1004265299998</v>
      </c>
      <c r="H7" s="3">
        <v>6991.1075766699996</v>
      </c>
      <c r="I7" s="3">
        <v>8896.8179066778994</v>
      </c>
      <c r="J7" s="3">
        <v>17893.000319300001</v>
      </c>
      <c r="K7" s="3">
        <v>18214.07156</v>
      </c>
      <c r="L7" s="3">
        <v>18270.669449773333</v>
      </c>
      <c r="M7" s="3">
        <v>20237.793919536336</v>
      </c>
      <c r="N7" s="3">
        <v>23663.469094756336</v>
      </c>
      <c r="O7" s="3">
        <v>30988.98459</v>
      </c>
      <c r="P7" s="3">
        <v>29918.268900000003</v>
      </c>
      <c r="Q7" s="3">
        <v>32032.372169999999</v>
      </c>
      <c r="R7" s="3">
        <v>39937.932290000004</v>
      </c>
      <c r="S7" s="3">
        <v>42773.695919999998</v>
      </c>
      <c r="T7" s="3">
        <v>61753.709629999998</v>
      </c>
      <c r="U7" s="3">
        <v>72199.923920000001</v>
      </c>
      <c r="V7" s="3">
        <v>79737.536270000011</v>
      </c>
      <c r="W7" s="3">
        <v>87660.565000000002</v>
      </c>
      <c r="X7" s="3">
        <v>87006.596890000001</v>
      </c>
      <c r="Y7" s="3">
        <v>86819.688480000012</v>
      </c>
      <c r="Z7" s="3" t="s">
        <v>81</v>
      </c>
      <c r="AA7" s="3">
        <v>70493.748739999995</v>
      </c>
      <c r="AB7" s="3">
        <v>71161.496709999992</v>
      </c>
      <c r="AC7" s="3">
        <v>71186.318319999991</v>
      </c>
      <c r="AD7" s="3">
        <v>69466.019629999995</v>
      </c>
      <c r="AE7" s="3">
        <v>70045.36497000001</v>
      </c>
      <c r="AF7" s="3">
        <v>69767.975310000009</v>
      </c>
      <c r="AG7" s="3">
        <v>70780.101819999996</v>
      </c>
      <c r="AH7" s="3">
        <v>74750.006470000008</v>
      </c>
    </row>
    <row r="8" spans="1:35" ht="15.75" customHeight="1">
      <c r="A8" s="5" t="s">
        <v>3</v>
      </c>
      <c r="B8" s="10" t="s">
        <v>73</v>
      </c>
      <c r="C8" s="2">
        <v>0</v>
      </c>
      <c r="D8" s="2">
        <v>0</v>
      </c>
      <c r="E8" s="2">
        <v>714.80944000000011</v>
      </c>
      <c r="F8" s="2">
        <v>711.92998</v>
      </c>
      <c r="G8" s="2">
        <v>1245.9904571100001</v>
      </c>
      <c r="H8" s="2">
        <v>1253.79393845</v>
      </c>
      <c r="I8" s="2">
        <v>1254.6556027679999</v>
      </c>
      <c r="J8" s="2">
        <v>5286.5735892500006</v>
      </c>
      <c r="K8" s="2">
        <v>5544.8406299999997</v>
      </c>
      <c r="L8" s="2">
        <v>5418.6806462333334</v>
      </c>
      <c r="M8" s="2">
        <v>5459.4116653763331</v>
      </c>
      <c r="N8" s="2">
        <v>6445.7012157163335</v>
      </c>
      <c r="O8" s="2">
        <v>8941.2195800000009</v>
      </c>
      <c r="P8" s="2">
        <v>8674.9615599999997</v>
      </c>
      <c r="Q8" s="2">
        <v>11174.40337</v>
      </c>
      <c r="R8" s="2">
        <v>14005.608690000001</v>
      </c>
      <c r="S8" s="2">
        <v>16781.912239999998</v>
      </c>
      <c r="T8" s="2">
        <v>26572.470849999998</v>
      </c>
      <c r="U8" s="2">
        <v>29113.715050000003</v>
      </c>
      <c r="V8" s="2">
        <v>32025.687480000001</v>
      </c>
      <c r="W8" s="2">
        <v>32811.230239999997</v>
      </c>
      <c r="X8" s="2">
        <v>32399.597000000002</v>
      </c>
      <c r="Y8" s="2">
        <v>32276.151160000001</v>
      </c>
      <c r="Z8" s="2">
        <v>23586.598859999998</v>
      </c>
      <c r="AA8" s="2">
        <v>23529.54363</v>
      </c>
      <c r="AB8" s="2">
        <v>23920.730179999999</v>
      </c>
      <c r="AC8" s="2">
        <v>23952.93605</v>
      </c>
      <c r="AD8" s="2">
        <v>22848.368429999999</v>
      </c>
      <c r="AE8" s="2">
        <v>22902.666109999998</v>
      </c>
      <c r="AF8" s="2">
        <v>22787.981800000001</v>
      </c>
      <c r="AG8" s="2">
        <v>23156.46632</v>
      </c>
      <c r="AH8" s="2">
        <v>25515.813239999999</v>
      </c>
    </row>
    <row r="9" spans="1:35" s="29" customFormat="1">
      <c r="A9" s="26" t="s">
        <v>5</v>
      </c>
      <c r="B9" s="27" t="s">
        <v>77</v>
      </c>
      <c r="C9" s="28">
        <v>0</v>
      </c>
      <c r="D9" s="28">
        <v>0</v>
      </c>
      <c r="E9" s="28">
        <v>51.452390000000001</v>
      </c>
      <c r="F9" s="28">
        <v>48.922319999999999</v>
      </c>
      <c r="G9" s="28">
        <v>48.695140000000002</v>
      </c>
      <c r="H9" s="28">
        <v>46.416330000000002</v>
      </c>
      <c r="I9" s="28">
        <v>46.36833</v>
      </c>
      <c r="J9" s="28">
        <v>48.472839620000002</v>
      </c>
      <c r="K9" s="28">
        <v>49.148609999999998</v>
      </c>
      <c r="L9" s="28">
        <v>46.845969619999998</v>
      </c>
      <c r="M9" s="28">
        <v>47.207499619999993</v>
      </c>
      <c r="N9" s="28">
        <v>47.687879619999997</v>
      </c>
      <c r="O9" s="28">
        <v>78.37612</v>
      </c>
      <c r="P9" s="28">
        <v>78.993980000000008</v>
      </c>
      <c r="Q9" s="28">
        <v>79.425260000000009</v>
      </c>
      <c r="R9" s="28">
        <v>97.177549999999997</v>
      </c>
      <c r="S9" s="28">
        <v>79.690619999999996</v>
      </c>
      <c r="T9" s="28">
        <v>79.662040000000005</v>
      </c>
      <c r="U9" s="28">
        <v>84.683930000000004</v>
      </c>
      <c r="V9" s="28">
        <v>80.438839999999999</v>
      </c>
      <c r="W9" s="28">
        <v>103.72266</v>
      </c>
      <c r="X9" s="28">
        <v>79.355589999999992</v>
      </c>
      <c r="Y9" s="28">
        <v>77.346100000000007</v>
      </c>
      <c r="Z9" s="28">
        <v>77.590559999999996</v>
      </c>
      <c r="AA9" s="28">
        <v>76.070160000000001</v>
      </c>
      <c r="AB9" s="28">
        <v>64.620699999999999</v>
      </c>
      <c r="AC9" s="28">
        <v>63.150849999999991</v>
      </c>
      <c r="AD9" s="28">
        <v>38.290909999999997</v>
      </c>
      <c r="AE9" s="28">
        <v>38.010539999999999</v>
      </c>
      <c r="AF9" s="28">
        <v>37.815519999999999</v>
      </c>
      <c r="AG9" s="28">
        <v>39.261040000000001</v>
      </c>
      <c r="AH9" s="28">
        <v>38.028489999999998</v>
      </c>
      <c r="AI9"/>
    </row>
    <row r="10" spans="1:35" ht="15.75" customHeight="1">
      <c r="A10" s="5" t="s">
        <v>6</v>
      </c>
      <c r="B10" s="11" t="s">
        <v>76</v>
      </c>
      <c r="C10" s="2">
        <v>0</v>
      </c>
      <c r="D10" s="2">
        <v>0</v>
      </c>
      <c r="E10" s="2">
        <v>663.35705000000007</v>
      </c>
      <c r="F10" s="2">
        <v>663.00765999999999</v>
      </c>
      <c r="G10" s="2">
        <v>1197.2953171100003</v>
      </c>
      <c r="H10" s="2">
        <v>1207.37760845</v>
      </c>
      <c r="I10" s="2">
        <v>1208.2872727679999</v>
      </c>
      <c r="J10" s="2">
        <v>5238.1007496300008</v>
      </c>
      <c r="K10" s="2">
        <v>5495.6920199999995</v>
      </c>
      <c r="L10" s="2">
        <v>5371.8346766133336</v>
      </c>
      <c r="M10" s="2">
        <v>5412.2041657563332</v>
      </c>
      <c r="N10" s="2">
        <v>6398.0133360963337</v>
      </c>
      <c r="O10" s="2">
        <v>8862.8434600000001</v>
      </c>
      <c r="P10" s="2">
        <v>8595.9675800000005</v>
      </c>
      <c r="Q10" s="2">
        <v>11094.97811</v>
      </c>
      <c r="R10" s="2">
        <v>13908.431140000001</v>
      </c>
      <c r="S10" s="2">
        <v>16702.22162</v>
      </c>
      <c r="T10" s="2">
        <v>26492.808809999999</v>
      </c>
      <c r="U10" s="2">
        <v>29029.03112</v>
      </c>
      <c r="V10" s="2">
        <v>31945.248640000002</v>
      </c>
      <c r="W10" s="2">
        <v>32707.507579999998</v>
      </c>
      <c r="X10" s="2">
        <v>32320.241409999999</v>
      </c>
      <c r="Y10" s="2">
        <v>32198.805059999999</v>
      </c>
      <c r="Z10" s="2">
        <v>23509.008300000001</v>
      </c>
      <c r="AA10" s="2">
        <v>23453.473469999997</v>
      </c>
      <c r="AB10" s="2">
        <v>23856.109479999999</v>
      </c>
      <c r="AC10" s="2">
        <v>23889.785199999998</v>
      </c>
      <c r="AD10" s="2">
        <v>22810.077519999999</v>
      </c>
      <c r="AE10" s="2">
        <v>22864.655569999999</v>
      </c>
      <c r="AF10" s="2">
        <v>22750.166280000001</v>
      </c>
      <c r="AG10" s="2">
        <v>23117.205280000002</v>
      </c>
      <c r="AH10" s="2">
        <v>25477.784749999999</v>
      </c>
    </row>
    <row r="11" spans="1:35" ht="15.75" customHeight="1">
      <c r="A11" s="5" t="s">
        <v>68</v>
      </c>
      <c r="B11" s="9" t="s">
        <v>13</v>
      </c>
      <c r="C11" s="2">
        <v>0</v>
      </c>
      <c r="D11" s="2">
        <v>0</v>
      </c>
      <c r="E11" s="2">
        <v>451.39495999999997</v>
      </c>
      <c r="F11" s="2">
        <v>450.73225000000002</v>
      </c>
      <c r="G11" s="2">
        <v>800.01797711000006</v>
      </c>
      <c r="H11" s="2">
        <v>810.04565845000002</v>
      </c>
      <c r="I11" s="2">
        <v>811.20685276800009</v>
      </c>
      <c r="J11" s="2">
        <v>3361.4822437300004</v>
      </c>
      <c r="K11" s="2">
        <v>3385.7905699999997</v>
      </c>
      <c r="L11" s="2">
        <v>3745.5877504833338</v>
      </c>
      <c r="M11" s="2">
        <v>3760.3283332563337</v>
      </c>
      <c r="N11" s="2">
        <v>4567.5351589663333</v>
      </c>
      <c r="O11" s="2">
        <v>5953.14534</v>
      </c>
      <c r="P11" s="2">
        <v>5714.1667900000002</v>
      </c>
      <c r="Q11" s="2">
        <v>5287.9487199999994</v>
      </c>
      <c r="R11" s="2">
        <v>8247.4209800000008</v>
      </c>
      <c r="S11" s="2">
        <v>8879.0383299999994</v>
      </c>
      <c r="T11" s="2">
        <v>14220.072830000001</v>
      </c>
      <c r="U11" s="2">
        <v>15649.968439999999</v>
      </c>
      <c r="V11" s="2">
        <v>16310.711710000001</v>
      </c>
      <c r="W11" s="2">
        <v>16727.827669999999</v>
      </c>
      <c r="X11" s="2">
        <v>16585.39789</v>
      </c>
      <c r="Y11" s="2">
        <v>16525.749949999998</v>
      </c>
      <c r="Z11" s="2">
        <v>12433.37407</v>
      </c>
      <c r="AA11" s="2">
        <v>12336.19109</v>
      </c>
      <c r="AB11" s="2">
        <v>12263.926589999999</v>
      </c>
      <c r="AC11" s="2">
        <v>12206.555319999999</v>
      </c>
      <c r="AD11" s="2">
        <v>11537.259</v>
      </c>
      <c r="AE11" s="2">
        <v>11500.130789999999</v>
      </c>
      <c r="AF11" s="2">
        <v>11155.57667</v>
      </c>
      <c r="AG11" s="2">
        <v>11100.57034</v>
      </c>
      <c r="AH11" s="2">
        <v>10682.77037</v>
      </c>
    </row>
    <row r="12" spans="1:35" ht="15.75" customHeight="1">
      <c r="A12" s="5" t="s">
        <v>4</v>
      </c>
      <c r="B12" s="10" t="s">
        <v>74</v>
      </c>
      <c r="C12" s="2">
        <v>0</v>
      </c>
      <c r="D12" s="2">
        <v>0</v>
      </c>
      <c r="E12" s="2">
        <v>175.69967000000003</v>
      </c>
      <c r="F12" s="2">
        <v>1653.90971924</v>
      </c>
      <c r="G12" s="2">
        <v>4039.2093648999994</v>
      </c>
      <c r="H12" s="2">
        <v>4007.6322053999997</v>
      </c>
      <c r="I12" s="2">
        <v>5586.5544683656999</v>
      </c>
      <c r="J12" s="2">
        <v>10117.317474490001</v>
      </c>
      <c r="K12" s="2">
        <v>10530.366840000001</v>
      </c>
      <c r="L12" s="2">
        <v>10521.441039320001</v>
      </c>
      <c r="M12" s="2">
        <v>12457.240302860004</v>
      </c>
      <c r="N12" s="2">
        <v>13879.687272520001</v>
      </c>
      <c r="O12" s="2">
        <v>16335.40158</v>
      </c>
      <c r="P12" s="2">
        <v>15711.403050000001</v>
      </c>
      <c r="Q12" s="2">
        <v>15711.733399999999</v>
      </c>
      <c r="R12" s="2">
        <v>19759.241620000001</v>
      </c>
      <c r="S12" s="2">
        <v>20453.800230000001</v>
      </c>
      <c r="T12" s="2">
        <v>27707.164140000001</v>
      </c>
      <c r="U12" s="2">
        <v>32582.509160000001</v>
      </c>
      <c r="V12" s="2">
        <v>36036.678310000003</v>
      </c>
      <c r="W12" s="2">
        <v>42618.526740000001</v>
      </c>
      <c r="X12" s="2">
        <v>42520.12012</v>
      </c>
      <c r="Y12" s="2">
        <v>42323.501539999997</v>
      </c>
      <c r="Z12" s="2">
        <v>37427.55874</v>
      </c>
      <c r="AA12" s="2">
        <v>37408.324009999997</v>
      </c>
      <c r="AB12" s="2">
        <v>37659.620419999999</v>
      </c>
      <c r="AC12" s="2">
        <v>37640.031989999996</v>
      </c>
      <c r="AD12" s="2">
        <v>37566.476990000003</v>
      </c>
      <c r="AE12" s="2">
        <v>37946.398550000005</v>
      </c>
      <c r="AF12" s="2">
        <v>37882.843280000001</v>
      </c>
      <c r="AG12" s="2">
        <v>38213.853020000002</v>
      </c>
      <c r="AH12" s="2">
        <v>39131.800260000004</v>
      </c>
    </row>
    <row r="13" spans="1:35" ht="15.75" customHeight="1">
      <c r="A13" s="5" t="s">
        <v>7</v>
      </c>
      <c r="B13" s="9" t="s">
        <v>14</v>
      </c>
      <c r="C13" s="2">
        <v>0</v>
      </c>
      <c r="D13" s="2">
        <v>0</v>
      </c>
      <c r="E13" s="2">
        <v>116.05234000000002</v>
      </c>
      <c r="F13" s="2">
        <v>1594.27443924</v>
      </c>
      <c r="G13" s="2">
        <v>3767.2974337099995</v>
      </c>
      <c r="H13" s="2">
        <v>3738.1994203099998</v>
      </c>
      <c r="I13" s="2">
        <v>5320.2779246767004</v>
      </c>
      <c r="J13" s="2">
        <v>9814.1098544199995</v>
      </c>
      <c r="K13" s="2">
        <v>10142.00215</v>
      </c>
      <c r="L13" s="2">
        <v>10129.176961290001</v>
      </c>
      <c r="M13" s="2">
        <v>10120.047953080002</v>
      </c>
      <c r="N13" s="2">
        <v>11554.036871850001</v>
      </c>
      <c r="O13" s="2">
        <v>11848.694170000001</v>
      </c>
      <c r="P13" s="2">
        <v>11254.248009999999</v>
      </c>
      <c r="Q13" s="2">
        <v>11243.40316</v>
      </c>
      <c r="R13" s="2">
        <v>12221.30673</v>
      </c>
      <c r="S13" s="2">
        <v>12557.426009999999</v>
      </c>
      <c r="T13" s="2">
        <v>13843.780189999999</v>
      </c>
      <c r="U13" s="2">
        <v>15343.958550000001</v>
      </c>
      <c r="V13" s="2">
        <v>16070.48107</v>
      </c>
      <c r="W13" s="2">
        <v>18257.263910000001</v>
      </c>
      <c r="X13" s="2">
        <v>18218.296879999998</v>
      </c>
      <c r="Y13" s="2">
        <v>18160.498789999998</v>
      </c>
      <c r="Z13" s="2">
        <v>15854.03016</v>
      </c>
      <c r="AA13" s="2">
        <v>15805.66915</v>
      </c>
      <c r="AB13" s="2">
        <v>15850.484109999999</v>
      </c>
      <c r="AC13" s="2">
        <v>15812.6186</v>
      </c>
      <c r="AD13" s="2">
        <v>15630.629349999999</v>
      </c>
      <c r="AE13" s="2">
        <v>15666.15785</v>
      </c>
      <c r="AF13" s="2">
        <v>15637.41164</v>
      </c>
      <c r="AG13" s="2">
        <v>15759.98271</v>
      </c>
      <c r="AH13" s="2">
        <v>16050.464529999999</v>
      </c>
    </row>
    <row r="14" spans="1:35" ht="15.75" customHeight="1">
      <c r="A14" s="5" t="s">
        <v>8</v>
      </c>
      <c r="B14" s="9" t="s">
        <v>15</v>
      </c>
      <c r="C14" s="2">
        <v>0</v>
      </c>
      <c r="D14" s="2">
        <v>0</v>
      </c>
      <c r="E14" s="2">
        <v>44.784999999999997</v>
      </c>
      <c r="F14" s="2">
        <v>44.773400000000002</v>
      </c>
      <c r="G14" s="2">
        <v>257.45029119000003</v>
      </c>
      <c r="H14" s="2">
        <v>255.03114508999974</v>
      </c>
      <c r="I14" s="2">
        <v>251.874963689</v>
      </c>
      <c r="J14" s="2">
        <v>291.41361078</v>
      </c>
      <c r="K14" s="2">
        <v>376.49313000000001</v>
      </c>
      <c r="L14" s="2">
        <v>373.54415874</v>
      </c>
      <c r="M14" s="2">
        <v>2329.3084104900004</v>
      </c>
      <c r="N14" s="2">
        <v>2317.68496138</v>
      </c>
      <c r="O14" s="2">
        <v>4436.9709899999998</v>
      </c>
      <c r="P14" s="2">
        <v>4397.6442300000008</v>
      </c>
      <c r="Q14" s="2">
        <v>4408.7633399999995</v>
      </c>
      <c r="R14" s="2">
        <v>7346.7118200000004</v>
      </c>
      <c r="S14" s="2">
        <v>7710.7842699999992</v>
      </c>
      <c r="T14" s="2">
        <v>13678.09065</v>
      </c>
      <c r="U14" s="2">
        <v>17047.459139999999</v>
      </c>
      <c r="V14" s="2">
        <v>19775.699710000001</v>
      </c>
      <c r="W14" s="2">
        <v>24169.94587</v>
      </c>
      <c r="X14" s="2">
        <v>24115.376949999998</v>
      </c>
      <c r="Y14" s="2">
        <v>23974.745870000002</v>
      </c>
      <c r="Z14" s="2">
        <v>21386.249390000001</v>
      </c>
      <c r="AA14" s="2">
        <v>21302.527859999998</v>
      </c>
      <c r="AB14" s="2">
        <v>21510.237300000001</v>
      </c>
      <c r="AC14" s="2">
        <v>21528.478899999998</v>
      </c>
      <c r="AD14" s="2">
        <v>21645.514350000001</v>
      </c>
      <c r="AE14" s="2">
        <v>21991.50907</v>
      </c>
      <c r="AF14" s="2">
        <v>21956.155870000002</v>
      </c>
      <c r="AG14" s="2">
        <v>22164.914710000001</v>
      </c>
      <c r="AH14" s="2">
        <v>22769.312690000002</v>
      </c>
    </row>
    <row r="15" spans="1:35" ht="15.75" customHeight="1">
      <c r="A15" s="5" t="s">
        <v>69</v>
      </c>
      <c r="B15" s="9" t="s">
        <v>16</v>
      </c>
      <c r="C15" s="2">
        <v>0</v>
      </c>
      <c r="D15" s="2">
        <v>0</v>
      </c>
      <c r="E15" s="2">
        <v>14.86233</v>
      </c>
      <c r="F15" s="2">
        <v>14.861880000000001</v>
      </c>
      <c r="G15" s="2">
        <v>14.461639999999999</v>
      </c>
      <c r="H15" s="2">
        <v>14.401639999999999</v>
      </c>
      <c r="I15" s="2">
        <v>14.401579999999999</v>
      </c>
      <c r="J15" s="2">
        <v>11.79400929</v>
      </c>
      <c r="K15" s="2">
        <v>11.871559999999999</v>
      </c>
      <c r="L15" s="2">
        <v>18.71991929</v>
      </c>
      <c r="M15" s="2">
        <v>7.8839392899999989</v>
      </c>
      <c r="N15" s="2">
        <v>7.9654392899999999</v>
      </c>
      <c r="O15" s="2">
        <v>49.736420000000003</v>
      </c>
      <c r="P15" s="2">
        <v>59.510810000000006</v>
      </c>
      <c r="Q15" s="2">
        <v>59.566900000000004</v>
      </c>
      <c r="R15" s="2">
        <v>191.22307000000001</v>
      </c>
      <c r="S15" s="2">
        <v>185.58995000000002</v>
      </c>
      <c r="T15" s="2">
        <v>185.29329999999999</v>
      </c>
      <c r="U15" s="2">
        <v>191.09147000000002</v>
      </c>
      <c r="V15" s="2">
        <v>190.49753000000001</v>
      </c>
      <c r="W15" s="2">
        <v>191.31695999999999</v>
      </c>
      <c r="X15" s="2">
        <v>186.44629</v>
      </c>
      <c r="Y15" s="2">
        <v>188.25688</v>
      </c>
      <c r="Z15" s="2">
        <v>187.27919</v>
      </c>
      <c r="AA15" s="2">
        <v>300.12700000000001</v>
      </c>
      <c r="AB15" s="2">
        <v>298.89901000000003</v>
      </c>
      <c r="AC15" s="2">
        <v>298.93448999999998</v>
      </c>
      <c r="AD15" s="2">
        <v>290.33328999999998</v>
      </c>
      <c r="AE15" s="2">
        <v>288.73163</v>
      </c>
      <c r="AF15" s="2">
        <v>289.27577000000002</v>
      </c>
      <c r="AG15" s="2">
        <v>288.9556</v>
      </c>
      <c r="AH15" s="2">
        <v>312.02304000000004</v>
      </c>
    </row>
    <row r="16" spans="1:35" ht="15.75" customHeight="1">
      <c r="A16" s="5" t="s">
        <v>9</v>
      </c>
      <c r="B16" s="10" t="s">
        <v>75</v>
      </c>
      <c r="C16" s="2">
        <v>0</v>
      </c>
      <c r="D16" s="2">
        <v>0</v>
      </c>
      <c r="E16" s="2">
        <v>432.44589000000002</v>
      </c>
      <c r="F16" s="2">
        <v>429.71663000000001</v>
      </c>
      <c r="G16" s="2">
        <v>1717.9006045200001</v>
      </c>
      <c r="H16" s="2">
        <v>1729.6814328200003</v>
      </c>
      <c r="I16" s="2">
        <v>2055.6078355442</v>
      </c>
      <c r="J16" s="2">
        <v>2489.1092555600003</v>
      </c>
      <c r="K16" s="2">
        <v>2138.86409</v>
      </c>
      <c r="L16" s="2">
        <v>2330.5477642199999</v>
      </c>
      <c r="M16" s="2">
        <v>2321.1419512999996</v>
      </c>
      <c r="N16" s="2">
        <v>3338.0806065199999</v>
      </c>
      <c r="O16" s="2">
        <v>5712.3634299999994</v>
      </c>
      <c r="P16" s="2">
        <v>5531.9042900000004</v>
      </c>
      <c r="Q16" s="2">
        <v>5146.2354000000005</v>
      </c>
      <c r="R16" s="2">
        <v>6173.0819800000008</v>
      </c>
      <c r="S16" s="2">
        <v>5537.9834500000006</v>
      </c>
      <c r="T16" s="2">
        <v>7474.0746399999998</v>
      </c>
      <c r="U16" s="2">
        <v>10503.699710000001</v>
      </c>
      <c r="V16" s="2">
        <v>11675.170480000001</v>
      </c>
      <c r="W16" s="2">
        <v>12230.80802</v>
      </c>
      <c r="X16" s="2">
        <v>12086.87977</v>
      </c>
      <c r="Y16" s="2">
        <v>12220.03578</v>
      </c>
      <c r="Z16" s="2">
        <v>9665.1041100000002</v>
      </c>
      <c r="AA16" s="2">
        <v>9555.8811000000005</v>
      </c>
      <c r="AB16" s="2">
        <v>9581.1461099999997</v>
      </c>
      <c r="AC16" s="2">
        <v>9593.3502799999987</v>
      </c>
      <c r="AD16" s="2">
        <v>9051.174210000001</v>
      </c>
      <c r="AE16" s="2">
        <v>9196.3003100000005</v>
      </c>
      <c r="AF16" s="2">
        <v>9097.1502300000011</v>
      </c>
      <c r="AG16" s="2">
        <v>9409.7824799999999</v>
      </c>
      <c r="AH16" s="2">
        <v>10102.392970000001</v>
      </c>
    </row>
    <row r="18" spans="1:34">
      <c r="B18" s="30" t="s">
        <v>70</v>
      </c>
    </row>
    <row r="19" spans="1:34">
      <c r="B19" s="4" t="s">
        <v>71</v>
      </c>
      <c r="C19" s="31">
        <v>2.61</v>
      </c>
      <c r="D19" s="31">
        <v>23.067769999999999</v>
      </c>
      <c r="E19" s="31">
        <v>27.055489999999999</v>
      </c>
      <c r="F19" s="31">
        <v>39.137129999999999</v>
      </c>
      <c r="G19" s="31">
        <v>38.895809999999997</v>
      </c>
      <c r="H19" s="31">
        <v>43.140409999999996</v>
      </c>
      <c r="I19" s="31">
        <v>42.331379999999996</v>
      </c>
      <c r="J19" s="31">
        <v>50.826450000000001</v>
      </c>
      <c r="K19" s="31">
        <v>57.721629999999998</v>
      </c>
      <c r="L19" s="31">
        <v>64.329520000000002</v>
      </c>
      <c r="M19" s="31">
        <v>437.97556999999995</v>
      </c>
      <c r="N19" s="31">
        <v>484.00235000000004</v>
      </c>
      <c r="O19" s="31">
        <v>496.38911999999999</v>
      </c>
      <c r="P19" s="31">
        <v>522.97489999999993</v>
      </c>
      <c r="Q19" s="31">
        <v>557.45816000000002</v>
      </c>
      <c r="R19" s="31">
        <v>1223.1470099999999</v>
      </c>
      <c r="S19" s="31">
        <v>1258.7646299999999</v>
      </c>
      <c r="T19" s="31">
        <v>1287.8716100000001</v>
      </c>
      <c r="U19" s="31">
        <v>1353.2493699999998</v>
      </c>
      <c r="V19" s="31">
        <v>1534.9046400000002</v>
      </c>
      <c r="W19" s="31">
        <v>1525.23605</v>
      </c>
      <c r="X19" s="31">
        <v>1496.87546</v>
      </c>
      <c r="Y19" s="31">
        <v>1440.61185</v>
      </c>
      <c r="Z19" s="31">
        <v>1445.19335</v>
      </c>
      <c r="AA19" s="31">
        <v>1462.1395</v>
      </c>
      <c r="AB19" s="31">
        <v>1189.4741899999999</v>
      </c>
      <c r="AC19" s="31">
        <v>1206.4813000000001</v>
      </c>
      <c r="AD19" s="31">
        <v>1293.9246400000002</v>
      </c>
      <c r="AE19" s="31">
        <v>1328.0233500000002</v>
      </c>
      <c r="AF19" s="31">
        <v>1177.19274</v>
      </c>
      <c r="AG19" s="31">
        <v>1090.3273199999999</v>
      </c>
      <c r="AH19" s="31">
        <v>1150.7976500000002</v>
      </c>
    </row>
    <row r="21" spans="1:34" ht="51.75" customHeight="1">
      <c r="A21" s="32" t="s">
        <v>79</v>
      </c>
      <c r="B21" s="32"/>
      <c r="C21" s="33"/>
      <c r="D21" s="33"/>
      <c r="E21" s="33"/>
      <c r="F21" s="33"/>
      <c r="G21" s="33"/>
      <c r="H21" s="33"/>
    </row>
    <row r="22" spans="1:34" ht="30.75" customHeight="1">
      <c r="A22" s="32" t="s">
        <v>78</v>
      </c>
      <c r="B22" s="32"/>
      <c r="C22" s="33"/>
      <c r="D22" s="33"/>
      <c r="E22" s="33"/>
      <c r="F22" s="33"/>
      <c r="G22" s="33"/>
      <c r="H22" s="33"/>
    </row>
    <row r="23" spans="1:34" ht="45.75" customHeight="1">
      <c r="A23" s="32" t="s">
        <v>80</v>
      </c>
      <c r="B23" s="32"/>
      <c r="C23" s="33"/>
      <c r="D23" s="33"/>
      <c r="E23" s="33"/>
      <c r="F23" s="33"/>
      <c r="G23" s="33"/>
      <c r="H23" s="33"/>
    </row>
  </sheetData>
  <mergeCells count="7">
    <mergeCell ref="A21:H21"/>
    <mergeCell ref="A22:H22"/>
    <mergeCell ref="A23:H23"/>
    <mergeCell ref="A1:B1"/>
    <mergeCell ref="A2:B2"/>
    <mergeCell ref="A4:B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3:R66"/>
  <sheetViews>
    <sheetView topLeftCell="A10" zoomScaleNormal="100" workbookViewId="0">
      <selection activeCell="L28" sqref="L28"/>
    </sheetView>
  </sheetViews>
  <sheetFormatPr defaultRowHeight="14.4"/>
  <cols>
    <col min="2" max="2" width="55.33203125" customWidth="1"/>
    <col min="3" max="3" width="10.5546875" bestFit="1" customWidth="1"/>
    <col min="5" max="5" width="9.109375" bestFit="1" customWidth="1"/>
    <col min="6" max="6" width="10.109375" bestFit="1" customWidth="1"/>
    <col min="14" max="14" width="44.6640625" bestFit="1" customWidth="1"/>
  </cols>
  <sheetData>
    <row r="3" spans="1:18">
      <c r="A3" s="36" t="s">
        <v>0</v>
      </c>
      <c r="B3" s="36"/>
      <c r="C3" s="6">
        <v>42795</v>
      </c>
      <c r="D3" s="6">
        <v>42887</v>
      </c>
      <c r="E3" s="6">
        <v>42979</v>
      </c>
      <c r="F3" s="15">
        <v>43070</v>
      </c>
      <c r="G3" s="6">
        <v>43160</v>
      </c>
      <c r="H3" s="6">
        <v>43252</v>
      </c>
    </row>
    <row r="4" spans="1:18">
      <c r="B4" s="16" t="s">
        <v>2</v>
      </c>
      <c r="C4" s="14">
        <f>SUM(C5:C15)</f>
        <v>1670</v>
      </c>
      <c r="D4" s="14">
        <f t="shared" ref="D4:H4" si="0">SUM(D5:D15)</f>
        <v>8570.1754700000001</v>
      </c>
      <c r="E4" s="14">
        <f t="shared" si="0"/>
        <v>1153.4390200000007</v>
      </c>
      <c r="F4" s="17">
        <f t="shared" si="0"/>
        <v>16054.351759999998</v>
      </c>
      <c r="G4" s="14">
        <f t="shared" si="0"/>
        <v>16970.433722939</v>
      </c>
      <c r="H4" s="14">
        <f t="shared" si="0"/>
        <v>20896.11001</v>
      </c>
    </row>
    <row r="5" spans="1:18">
      <c r="A5" t="s">
        <v>17</v>
      </c>
      <c r="B5" t="s">
        <v>28</v>
      </c>
      <c r="C5" s="12">
        <v>1670</v>
      </c>
      <c r="D5" s="12">
        <v>2519</v>
      </c>
      <c r="E5" s="12">
        <v>3496</v>
      </c>
      <c r="F5" s="18">
        <v>4607</v>
      </c>
      <c r="G5" s="12">
        <v>3948</v>
      </c>
      <c r="H5" s="12">
        <v>3823</v>
      </c>
    </row>
    <row r="6" spans="1:18">
      <c r="A6" t="s">
        <v>18</v>
      </c>
      <c r="B6" t="s">
        <v>29</v>
      </c>
      <c r="C6" s="12"/>
      <c r="D6" s="12">
        <v>4506.1754700000001</v>
      </c>
      <c r="E6" s="12">
        <v>-4036.9893799999991</v>
      </c>
      <c r="F6" s="18">
        <v>7911.3714599999985</v>
      </c>
      <c r="G6" s="12">
        <v>7587.7329300000001</v>
      </c>
      <c r="H6" s="12">
        <v>10256.448</v>
      </c>
    </row>
    <row r="7" spans="1:18">
      <c r="A7" t="s">
        <v>19</v>
      </c>
      <c r="B7" t="s">
        <v>30</v>
      </c>
      <c r="C7" s="12"/>
      <c r="D7" s="12">
        <v>0</v>
      </c>
      <c r="E7" s="12">
        <v>0</v>
      </c>
      <c r="F7" s="18">
        <v>1839</v>
      </c>
      <c r="G7" s="12">
        <v>3157.6527329390001</v>
      </c>
      <c r="H7" s="12">
        <v>4802.7499800000005</v>
      </c>
      <c r="R7" s="12"/>
    </row>
    <row r="8" spans="1:18">
      <c r="A8" t="s">
        <v>20</v>
      </c>
      <c r="B8" t="s">
        <v>31</v>
      </c>
      <c r="C8" s="12"/>
      <c r="D8" s="12">
        <v>1545</v>
      </c>
      <c r="E8" s="12">
        <v>1569</v>
      </c>
      <c r="F8" s="18">
        <v>1133</v>
      </c>
      <c r="G8" s="12">
        <v>1082</v>
      </c>
      <c r="H8" s="12">
        <v>1069</v>
      </c>
      <c r="R8" s="12"/>
    </row>
    <row r="9" spans="1:18">
      <c r="A9" t="s">
        <v>21</v>
      </c>
      <c r="B9" t="s">
        <v>32</v>
      </c>
      <c r="C9" s="12"/>
      <c r="D9" s="12"/>
      <c r="E9" s="12">
        <v>3.77976</v>
      </c>
      <c r="F9" s="18">
        <v>4.3226599999999999</v>
      </c>
      <c r="G9" s="12">
        <v>0</v>
      </c>
      <c r="H9" s="12">
        <v>0</v>
      </c>
      <c r="R9" s="12"/>
    </row>
    <row r="10" spans="1:18">
      <c r="A10" t="s">
        <v>22</v>
      </c>
      <c r="B10" t="s">
        <v>38</v>
      </c>
      <c r="C10" s="12"/>
      <c r="D10" s="12"/>
      <c r="E10" s="12">
        <v>39.64864</v>
      </c>
      <c r="F10" s="18">
        <v>54.121130000000001</v>
      </c>
      <c r="G10" s="12">
        <v>61.483640000000001</v>
      </c>
      <c r="H10" s="12">
        <v>67.453369999999993</v>
      </c>
      <c r="R10" s="12"/>
    </row>
    <row r="11" spans="1:18">
      <c r="A11" t="s">
        <v>23</v>
      </c>
      <c r="B11" t="s">
        <v>33</v>
      </c>
      <c r="C11" s="12"/>
      <c r="D11" s="12"/>
      <c r="E11" s="12">
        <v>0</v>
      </c>
      <c r="F11" s="18">
        <v>0</v>
      </c>
      <c r="G11" s="12">
        <v>410.94</v>
      </c>
      <c r="H11" s="12">
        <v>74.55</v>
      </c>
    </row>
    <row r="12" spans="1:18">
      <c r="A12" t="s">
        <v>24</v>
      </c>
      <c r="B12" t="s">
        <v>34</v>
      </c>
      <c r="C12" s="12"/>
      <c r="D12" s="12"/>
      <c r="E12" s="12">
        <v>82</v>
      </c>
      <c r="F12" s="18">
        <v>434</v>
      </c>
      <c r="G12" s="12">
        <v>599</v>
      </c>
      <c r="H12" s="12">
        <v>746</v>
      </c>
      <c r="R12" s="12"/>
    </row>
    <row r="13" spans="1:18">
      <c r="A13" t="s">
        <v>25</v>
      </c>
      <c r="B13" t="s">
        <v>35</v>
      </c>
      <c r="C13" s="12"/>
      <c r="D13" s="12"/>
      <c r="E13" s="12"/>
      <c r="F13" s="18">
        <v>59.53651</v>
      </c>
      <c r="G13" s="12">
        <v>103.62442</v>
      </c>
      <c r="H13" s="12">
        <v>36.548660000000005</v>
      </c>
      <c r="R13" s="12"/>
    </row>
    <row r="14" spans="1:18">
      <c r="A14" t="s">
        <v>26</v>
      </c>
      <c r="B14" t="s">
        <v>36</v>
      </c>
      <c r="C14" s="12"/>
      <c r="D14" s="12"/>
      <c r="E14" s="12"/>
      <c r="F14" s="18">
        <v>12</v>
      </c>
      <c r="G14" s="12">
        <v>10</v>
      </c>
      <c r="H14" s="12">
        <v>10.36</v>
      </c>
      <c r="R14" s="12"/>
    </row>
    <row r="15" spans="1:18">
      <c r="A15" t="s">
        <v>27</v>
      </c>
      <c r="B15" t="s">
        <v>37</v>
      </c>
      <c r="C15" s="12"/>
      <c r="D15" s="12"/>
      <c r="E15" s="12"/>
      <c r="F15" s="18"/>
      <c r="G15" s="12">
        <v>10</v>
      </c>
      <c r="H15" s="12">
        <v>10</v>
      </c>
      <c r="R15" s="12"/>
    </row>
    <row r="16" spans="1:18">
      <c r="F16" s="19"/>
      <c r="R16" s="12"/>
    </row>
    <row r="17" spans="1:8">
      <c r="B17" s="16" t="s">
        <v>10</v>
      </c>
      <c r="C17" s="14">
        <f>SUM(C18:C28)</f>
        <v>3713</v>
      </c>
      <c r="D17" s="14">
        <f t="shared" ref="D17" si="1">SUM(D18:D28)</f>
        <v>6652.9302800000005</v>
      </c>
      <c r="E17" s="14">
        <f t="shared" ref="E17" si="2">SUM(E18:E28)</f>
        <v>9299.4665200000018</v>
      </c>
      <c r="F17" s="17">
        <f t="shared" ref="F17" si="3">SUM(F18:F28)</f>
        <v>14201.843579999999</v>
      </c>
      <c r="G17" s="14">
        <f t="shared" ref="G17" si="4">SUM(G18:G28)</f>
        <v>13085.278639999999</v>
      </c>
      <c r="H17" s="14">
        <f t="shared" ref="H17" si="5">SUM(H18:H28)</f>
        <v>16776.91174</v>
      </c>
    </row>
    <row r="18" spans="1:8">
      <c r="A18" t="s">
        <v>17</v>
      </c>
      <c r="B18" t="s">
        <v>28</v>
      </c>
      <c r="C18" s="12">
        <v>3713</v>
      </c>
      <c r="D18" s="12">
        <v>2419</v>
      </c>
      <c r="E18" s="12">
        <v>2927</v>
      </c>
      <c r="F18" s="18">
        <v>5839</v>
      </c>
      <c r="G18" s="12">
        <v>5053</v>
      </c>
      <c r="H18" s="12">
        <v>5878</v>
      </c>
    </row>
    <row r="19" spans="1:8">
      <c r="A19" t="s">
        <v>18</v>
      </c>
      <c r="B19" t="s">
        <v>29</v>
      </c>
      <c r="C19" s="12"/>
      <c r="D19" s="12">
        <v>2745.93028</v>
      </c>
      <c r="E19" s="12">
        <v>4418.5910000000003</v>
      </c>
      <c r="F19" s="18">
        <v>5359.6206399999992</v>
      </c>
      <c r="G19" s="12">
        <v>4766.5179100000005</v>
      </c>
      <c r="H19" s="12">
        <v>6850.5809200000003</v>
      </c>
    </row>
    <row r="20" spans="1:8">
      <c r="A20" t="s">
        <v>19</v>
      </c>
      <c r="B20" t="s">
        <v>30</v>
      </c>
      <c r="C20" s="12"/>
      <c r="D20" s="12">
        <v>3</v>
      </c>
      <c r="E20" s="12">
        <v>4</v>
      </c>
      <c r="F20" s="18">
        <v>1340</v>
      </c>
      <c r="G20" s="12">
        <v>1761.7762299999999</v>
      </c>
      <c r="H20" s="12">
        <v>2006.6559000000002</v>
      </c>
    </row>
    <row r="21" spans="1:8">
      <c r="A21" t="s">
        <v>20</v>
      </c>
      <c r="B21" t="s">
        <v>31</v>
      </c>
      <c r="C21" s="12"/>
      <c r="D21" s="12">
        <v>1485</v>
      </c>
      <c r="E21" s="12">
        <v>1687</v>
      </c>
      <c r="F21" s="18">
        <v>1424</v>
      </c>
      <c r="G21" s="12">
        <v>673</v>
      </c>
      <c r="H21" s="12">
        <v>935</v>
      </c>
    </row>
    <row r="22" spans="1:8">
      <c r="A22" t="s">
        <v>21</v>
      </c>
      <c r="B22" t="s">
        <v>32</v>
      </c>
      <c r="C22" s="12"/>
      <c r="D22" s="12"/>
      <c r="E22" s="12">
        <v>5.5772299999999992</v>
      </c>
      <c r="F22" s="18">
        <v>11.509979999999999</v>
      </c>
      <c r="G22" s="12">
        <v>30.141819999999999</v>
      </c>
      <c r="H22" s="12">
        <v>9.3285</v>
      </c>
    </row>
    <row r="23" spans="1:8">
      <c r="A23" t="s">
        <v>22</v>
      </c>
      <c r="B23" t="s">
        <v>38</v>
      </c>
      <c r="C23" s="12"/>
      <c r="D23" s="12"/>
      <c r="E23" s="12">
        <v>210.30829</v>
      </c>
      <c r="F23" s="18">
        <v>94.812960000000004</v>
      </c>
      <c r="G23" s="12">
        <v>112.66267999999999</v>
      </c>
      <c r="H23" s="12">
        <v>111.02983</v>
      </c>
    </row>
    <row r="24" spans="1:8">
      <c r="A24" t="s">
        <v>23</v>
      </c>
      <c r="B24" t="s">
        <v>33</v>
      </c>
      <c r="C24" s="12"/>
      <c r="D24" s="12"/>
      <c r="E24" s="12">
        <v>-1.01</v>
      </c>
      <c r="F24" s="18">
        <v>-1.1000000000000001</v>
      </c>
      <c r="G24" s="12">
        <v>172.46999999999997</v>
      </c>
      <c r="H24" s="12">
        <v>410.17</v>
      </c>
    </row>
    <row r="25" spans="1:8">
      <c r="A25" t="s">
        <v>24</v>
      </c>
      <c r="B25" t="s">
        <v>34</v>
      </c>
      <c r="C25" s="12"/>
      <c r="D25" s="12"/>
      <c r="E25" s="12">
        <v>48</v>
      </c>
      <c r="F25" s="18">
        <v>110</v>
      </c>
      <c r="G25" s="12">
        <v>106</v>
      </c>
      <c r="H25" s="12">
        <v>158</v>
      </c>
    </row>
    <row r="26" spans="1:8">
      <c r="A26" t="s">
        <v>25</v>
      </c>
      <c r="B26" t="s">
        <v>35</v>
      </c>
      <c r="C26" s="12"/>
      <c r="D26" s="12"/>
      <c r="E26" s="12"/>
      <c r="F26" s="18">
        <v>0</v>
      </c>
      <c r="G26" s="12">
        <v>0</v>
      </c>
      <c r="H26" s="12">
        <v>100.14659000000002</v>
      </c>
    </row>
    <row r="27" spans="1:8">
      <c r="A27" t="s">
        <v>26</v>
      </c>
      <c r="B27" t="s">
        <v>36</v>
      </c>
      <c r="C27" s="12"/>
      <c r="D27" s="12"/>
      <c r="E27" s="12"/>
      <c r="F27" s="18">
        <v>24</v>
      </c>
      <c r="G27" s="12">
        <v>328</v>
      </c>
      <c r="H27" s="12">
        <v>303</v>
      </c>
    </row>
    <row r="28" spans="1:8">
      <c r="A28" t="s">
        <v>27</v>
      </c>
      <c r="B28" t="s">
        <v>37</v>
      </c>
      <c r="C28" s="12"/>
      <c r="D28" s="12"/>
      <c r="E28" s="12"/>
      <c r="F28" s="18"/>
      <c r="G28" s="12">
        <v>81.709999999999994</v>
      </c>
      <c r="H28" s="12">
        <v>15</v>
      </c>
    </row>
    <row r="29" spans="1:8">
      <c r="F29" s="19"/>
    </row>
    <row r="30" spans="1:8">
      <c r="C30" s="12" t="e">
        <f>C4-#REF!</f>
        <v>#REF!</v>
      </c>
      <c r="D30" s="12" t="e">
        <f>D4-#REF!</f>
        <v>#REF!</v>
      </c>
      <c r="E30" s="12" t="e">
        <f>E4-#REF!</f>
        <v>#REF!</v>
      </c>
      <c r="F30" s="18" t="e">
        <f>F4-#REF!</f>
        <v>#REF!</v>
      </c>
      <c r="G30" s="12" t="e">
        <f>G4-#REF!</f>
        <v>#REF!</v>
      </c>
      <c r="H30" s="12" t="e">
        <f>H4-#REF!</f>
        <v>#REF!</v>
      </c>
    </row>
    <row r="31" spans="1:8">
      <c r="C31" s="12" t="e">
        <f>C17-#REF!</f>
        <v>#REF!</v>
      </c>
      <c r="D31" s="12" t="e">
        <f>D17-#REF!</f>
        <v>#REF!</v>
      </c>
      <c r="E31" s="12" t="e">
        <f>E17-#REF!</f>
        <v>#REF!</v>
      </c>
      <c r="F31" s="18" t="e">
        <f>F17-#REF!</f>
        <v>#REF!</v>
      </c>
      <c r="G31" s="12" t="e">
        <f>G17-#REF!</f>
        <v>#REF!</v>
      </c>
      <c r="H31" s="12" t="e">
        <f>H17-#REF!</f>
        <v>#REF!</v>
      </c>
    </row>
    <row r="34" spans="2:15">
      <c r="C34" s="21" t="s">
        <v>17</v>
      </c>
      <c r="D34" s="21" t="s">
        <v>18</v>
      </c>
      <c r="E34" s="21" t="s">
        <v>19</v>
      </c>
      <c r="F34" s="23" t="s">
        <v>65</v>
      </c>
    </row>
    <row r="35" spans="2:15">
      <c r="B35" s="13" t="s">
        <v>2</v>
      </c>
      <c r="C35" s="14">
        <f>SUM(C36:C52)</f>
        <v>4606960</v>
      </c>
      <c r="D35" s="14">
        <f t="shared" ref="D35:E35" si="6">SUM(D36:D52)</f>
        <v>8805000</v>
      </c>
      <c r="E35" s="14">
        <f t="shared" si="6"/>
        <v>1828500</v>
      </c>
      <c r="F35" s="17">
        <f>SUM(C35:E35)</f>
        <v>15240460</v>
      </c>
      <c r="G35" s="12">
        <f>F35/1000-F4</f>
        <v>-813.89175999999861</v>
      </c>
    </row>
    <row r="36" spans="2:15">
      <c r="B36" t="s">
        <v>39</v>
      </c>
      <c r="C36" s="12">
        <v>1638890</v>
      </c>
      <c r="D36" s="12">
        <v>803271.07</v>
      </c>
      <c r="E36" s="12"/>
      <c r="F36" s="18">
        <f t="shared" ref="F36:F52" si="7">SUM(C36:E36)</f>
        <v>2442161.0699999998</v>
      </c>
      <c r="G36" s="12"/>
    </row>
    <row r="37" spans="2:15">
      <c r="B37" t="s">
        <v>40</v>
      </c>
      <c r="C37" s="12">
        <v>119682</v>
      </c>
      <c r="E37" s="12"/>
      <c r="F37" s="18">
        <f t="shared" si="7"/>
        <v>119682</v>
      </c>
      <c r="G37" s="12"/>
      <c r="L37" s="25"/>
    </row>
    <row r="38" spans="2:15">
      <c r="B38" t="s">
        <v>41</v>
      </c>
      <c r="E38" s="12"/>
      <c r="F38" s="18">
        <f t="shared" si="7"/>
        <v>0</v>
      </c>
      <c r="G38" s="12"/>
    </row>
    <row r="39" spans="2:15">
      <c r="B39" s="20" t="s">
        <v>42</v>
      </c>
      <c r="C39" s="12">
        <v>113000</v>
      </c>
      <c r="E39" s="12"/>
      <c r="F39" s="18">
        <f t="shared" si="7"/>
        <v>113000</v>
      </c>
      <c r="G39" s="12"/>
    </row>
    <row r="40" spans="2:15">
      <c r="B40" s="20" t="s">
        <v>43</v>
      </c>
      <c r="C40" s="12">
        <v>62000</v>
      </c>
      <c r="E40" s="12"/>
      <c r="F40" s="18">
        <f t="shared" si="7"/>
        <v>62000</v>
      </c>
      <c r="G40" s="12"/>
    </row>
    <row r="41" spans="2:15">
      <c r="B41" s="20" t="s">
        <v>44</v>
      </c>
      <c r="C41" s="12">
        <v>20000</v>
      </c>
      <c r="E41" s="12"/>
      <c r="F41" s="18">
        <f t="shared" si="7"/>
        <v>20000</v>
      </c>
      <c r="G41" s="12"/>
      <c r="L41" s="12"/>
    </row>
    <row r="42" spans="2:15">
      <c r="B42" s="20" t="s">
        <v>45</v>
      </c>
      <c r="C42" s="12">
        <v>7106</v>
      </c>
      <c r="E42" s="12"/>
      <c r="F42" s="18">
        <f t="shared" si="7"/>
        <v>7106</v>
      </c>
      <c r="G42" s="12"/>
    </row>
    <row r="43" spans="2:15">
      <c r="B43" s="20" t="s">
        <v>46</v>
      </c>
      <c r="C43" s="12">
        <v>897</v>
      </c>
      <c r="E43" s="12"/>
      <c r="F43" s="18">
        <f t="shared" si="7"/>
        <v>897</v>
      </c>
      <c r="G43" s="12"/>
    </row>
    <row r="44" spans="2:15">
      <c r="B44" s="20" t="s">
        <v>47</v>
      </c>
      <c r="C44" s="12">
        <v>142668</v>
      </c>
      <c r="E44" s="12"/>
      <c r="F44" s="18">
        <f t="shared" si="7"/>
        <v>142668</v>
      </c>
      <c r="G44" s="12"/>
    </row>
    <row r="45" spans="2:15">
      <c r="B45" s="20" t="s">
        <v>48</v>
      </c>
      <c r="C45" s="12">
        <v>9593</v>
      </c>
      <c r="E45" s="12"/>
      <c r="F45" s="18">
        <f t="shared" si="7"/>
        <v>9593</v>
      </c>
      <c r="G45" s="12"/>
    </row>
    <row r="46" spans="2:15">
      <c r="B46" s="20" t="s">
        <v>49</v>
      </c>
      <c r="C46" s="12">
        <v>2074245</v>
      </c>
      <c r="E46" s="12"/>
      <c r="F46" s="18">
        <f t="shared" si="7"/>
        <v>2074245</v>
      </c>
      <c r="G46" s="12"/>
      <c r="O46" s="12"/>
    </row>
    <row r="47" spans="2:15">
      <c r="B47" s="20" t="s">
        <v>50</v>
      </c>
      <c r="C47" s="12">
        <v>5386</v>
      </c>
      <c r="E47" s="12"/>
      <c r="F47" s="18">
        <f t="shared" si="7"/>
        <v>5386</v>
      </c>
      <c r="G47" s="12"/>
    </row>
    <row r="48" spans="2:15">
      <c r="B48" t="s">
        <v>51</v>
      </c>
      <c r="E48" s="12"/>
      <c r="F48" s="18"/>
      <c r="G48" s="12"/>
    </row>
    <row r="49" spans="2:7">
      <c r="B49" s="20" t="s">
        <v>52</v>
      </c>
      <c r="C49" s="12">
        <v>413416</v>
      </c>
      <c r="E49" s="12">
        <v>82310</v>
      </c>
      <c r="F49" s="18">
        <f t="shared" si="7"/>
        <v>495726</v>
      </c>
      <c r="G49" s="12"/>
    </row>
    <row r="50" spans="2:7">
      <c r="B50" s="20" t="s">
        <v>59</v>
      </c>
      <c r="C50">
        <v>77</v>
      </c>
      <c r="D50" s="12">
        <v>1301728.9299999997</v>
      </c>
      <c r="E50" s="12">
        <v>113670</v>
      </c>
      <c r="F50" s="18">
        <f t="shared" si="7"/>
        <v>1415475.9299999997</v>
      </c>
      <c r="G50" s="12"/>
    </row>
    <row r="51" spans="2:7">
      <c r="B51" s="24" t="s">
        <v>60</v>
      </c>
      <c r="D51" s="12">
        <v>6700000</v>
      </c>
      <c r="E51" s="12"/>
      <c r="F51" s="18">
        <f t="shared" si="7"/>
        <v>6700000</v>
      </c>
      <c r="G51" s="12"/>
    </row>
    <row r="52" spans="2:7">
      <c r="B52" t="s">
        <v>63</v>
      </c>
      <c r="D52" s="12"/>
      <c r="E52" s="12">
        <v>1632520</v>
      </c>
      <c r="F52" s="18">
        <f t="shared" si="7"/>
        <v>1632520</v>
      </c>
      <c r="G52" s="12"/>
    </row>
    <row r="53" spans="2:7">
      <c r="B53" s="24"/>
      <c r="C53" s="22">
        <f>SUM(C36:C52)/1000-F5</f>
        <v>-3.999999999996362E-2</v>
      </c>
      <c r="D53" s="22">
        <f>SUM(D36:D52)/1000-F6</f>
        <v>893.62854000000152</v>
      </c>
      <c r="E53" s="22">
        <f>SUM(E36:E52)/1000-F7</f>
        <v>-10.5</v>
      </c>
      <c r="F53" s="19"/>
    </row>
    <row r="54" spans="2:7">
      <c r="C54" s="13"/>
      <c r="D54" s="12"/>
      <c r="F54" s="19"/>
    </row>
    <row r="55" spans="2:7">
      <c r="B55" s="13" t="s">
        <v>10</v>
      </c>
      <c r="C55" s="14">
        <f>SUM(C56:C65)</f>
        <v>5838933</v>
      </c>
      <c r="D55" s="14">
        <f t="shared" ref="D55:E55" si="8">SUM(D56:D65)</f>
        <v>6453999.9999999991</v>
      </c>
      <c r="E55" s="14">
        <f t="shared" si="8"/>
        <v>1361330</v>
      </c>
      <c r="F55" s="17">
        <f>SUM(C55:E55)</f>
        <v>13654263</v>
      </c>
      <c r="G55" s="12">
        <f>F55/1000-F17</f>
        <v>-547.58057999999801</v>
      </c>
    </row>
    <row r="56" spans="2:7">
      <c r="B56" t="s">
        <v>53</v>
      </c>
      <c r="C56" s="12">
        <v>82563</v>
      </c>
      <c r="D56" s="12">
        <v>767456.51</v>
      </c>
      <c r="F56" s="18">
        <f t="shared" ref="F56:F65" si="9">SUM(C56:E56)</f>
        <v>850019.51</v>
      </c>
    </row>
    <row r="57" spans="2:7">
      <c r="B57" t="s">
        <v>54</v>
      </c>
      <c r="C57" s="12">
        <v>948046</v>
      </c>
      <c r="D57" s="12">
        <v>4760474.6399999997</v>
      </c>
      <c r="E57" s="12">
        <v>917640</v>
      </c>
      <c r="F57" s="18">
        <f t="shared" si="9"/>
        <v>6626160.6399999997</v>
      </c>
    </row>
    <row r="58" spans="2:7">
      <c r="B58" t="s">
        <v>55</v>
      </c>
      <c r="C58" s="12">
        <v>1426672</v>
      </c>
      <c r="D58" s="12"/>
      <c r="E58" s="12"/>
      <c r="F58" s="18">
        <f t="shared" si="9"/>
        <v>1426672</v>
      </c>
    </row>
    <row r="59" spans="2:7">
      <c r="B59" t="s">
        <v>56</v>
      </c>
      <c r="C59" s="12">
        <v>206695</v>
      </c>
      <c r="D59" s="12"/>
      <c r="E59" s="12">
        <v>72539.999999999985</v>
      </c>
      <c r="F59" s="18">
        <f t="shared" si="9"/>
        <v>279235</v>
      </c>
    </row>
    <row r="60" spans="2:7">
      <c r="B60" t="s">
        <v>57</v>
      </c>
      <c r="C60" s="12">
        <v>205778</v>
      </c>
      <c r="D60" s="12"/>
      <c r="E60" s="12">
        <v>6540</v>
      </c>
      <c r="F60" s="18">
        <f t="shared" si="9"/>
        <v>212318</v>
      </c>
    </row>
    <row r="61" spans="2:7">
      <c r="B61" t="s">
        <v>58</v>
      </c>
      <c r="C61" s="12">
        <v>2969179</v>
      </c>
      <c r="D61" s="12"/>
      <c r="E61" s="12">
        <v>292680</v>
      </c>
      <c r="F61" s="18">
        <f t="shared" si="9"/>
        <v>3261859</v>
      </c>
    </row>
    <row r="62" spans="2:7">
      <c r="B62" t="s">
        <v>61</v>
      </c>
      <c r="D62" s="12">
        <v>639028</v>
      </c>
      <c r="E62" s="12"/>
      <c r="F62" s="18">
        <f t="shared" si="9"/>
        <v>639028</v>
      </c>
    </row>
    <row r="63" spans="2:7">
      <c r="B63" t="s">
        <v>62</v>
      </c>
      <c r="D63" s="12">
        <v>287040.84999999998</v>
      </c>
      <c r="E63" s="12"/>
      <c r="F63" s="18">
        <f t="shared" si="9"/>
        <v>287040.84999999998</v>
      </c>
    </row>
    <row r="64" spans="2:7">
      <c r="B64" t="s">
        <v>64</v>
      </c>
      <c r="D64" s="12"/>
      <c r="E64" s="12">
        <v>45060</v>
      </c>
      <c r="F64" s="18">
        <f t="shared" si="9"/>
        <v>45060</v>
      </c>
    </row>
    <row r="65" spans="2:6">
      <c r="B65" t="s">
        <v>66</v>
      </c>
      <c r="D65" s="12"/>
      <c r="E65" s="12">
        <v>26870</v>
      </c>
      <c r="F65" s="18">
        <f t="shared" si="9"/>
        <v>26870</v>
      </c>
    </row>
    <row r="66" spans="2:6">
      <c r="C66" s="22">
        <f>SUM(C56:C65)/1000-F18</f>
        <v>-6.7000000000007276E-2</v>
      </c>
      <c r="D66" s="22">
        <f>SUM(D56:D65)/1000-F19</f>
        <v>1094.3793599999999</v>
      </c>
      <c r="E66" s="22">
        <f>SUM(E56:E65)/1000-F20</f>
        <v>21.329999999999927</v>
      </c>
    </row>
  </sheetData>
  <mergeCells count="1">
    <mergeCell ref="A3:B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outingEnabled xmlns="http://schemas.microsoft.com/sharepoint/v3">true</RoutingEnabled>
    <AlternateText xmlns="a029a951-197a-4454-90a0-4e8ba8bb2239" xsi:nil="true"/>
    <TitleEn xmlns="a029a951-197a-4454-90a0-4e8ba8bb2239" xsi:nil="true"/>
    <CEID xmlns="a029a951-197a-4454-90a0-4e8ba8bb2239" xsi:nil="true"/>
    <ContentDate xmlns="a029a951-197a-4454-90a0-4e8ba8bb2239">2025-03-17T20:00:00+00:00</ContentDate>
    <ItemOrder xmlns="a029a951-197a-4454-90a0-4e8ba8bb2239" xsi:nil="true"/>
    <LanguageRef xmlns="a029a951-197a-4454-90a0-4e8ba8bb2239">
      <Value>1</Value>
    </LanguageRef>
    <ShowInContentGroups xmlns="a029a951-197a-4454-90a0-4e8ba8bb2239">
      <Value>814</Value>
    </ShowInContentGroups>
    <Image xmlns="a029a951-197a-4454-90a0-4e8ba8bb2239">
      <Url xsi:nil="true"/>
      <Description xsi:nil="true"/>
    </Image>
    <DisplayTitle xmlns="8e878111-5d44-4ac0-8d7d-001e9b3d0fd0">Ανάλυση Δανείων υπό διαχείριση από τις Εταιρίες Διαχείρισης Απαιτήσεων από Δάνεια και Πιστώσεις (ΕΔΑΔΠ)</DisplayTitle>
    <Topic xmlns="8e878111-5d44-4ac0-8d7d-001e9b3d0fd0">75</Topic>
    <OrganizationalUnit xmlns="8e878111-5d44-4ac0-8d7d-001e9b3d0fd0">33</OrganizationalUnit>
    <ParentEntity xmlns="8e878111-5d44-4ac0-8d7d-001e9b3d0fd0" xsi:nil="true"/>
    <Source xmlns="8e878111-5d44-4ac0-8d7d-001e9b3d0fd0">RelatedDocumentsStatisticsDept</Source>
    <RelatedEntity xmlns="8e878111-5d44-4ac0-8d7d-001e9b3d0fd0" xsi:nil="true"/>
    <TitleBackup xmlns="8e878111-5d44-4ac0-8d7d-001e9b3d0fd0" xsi:nil="true"/>
    <AModifiedBy xmlns="a029a951-197a-4454-90a0-4e8ba8bb2239">System Account</AModifiedBy>
    <AModified xmlns="a029a951-197a-4454-90a0-4e8ba8bb2239">2025-03-18T16:19:04+00:00</AModified>
    <AID xmlns="a029a951-197a-4454-90a0-4e8ba8bb2239">33019</AID>
    <ACreated xmlns="a029a951-197a-4454-90a0-4e8ba8bb2239">2019-12-16T12:21:37+00:00</ACreated>
    <ACreatedBy xmlns="a029a951-197a-4454-90a0-4e8ba8bb2239">Koliou Nikoleta</ACreatedBy>
    <AVersion xmlns="a029a951-197a-4454-90a0-4e8ba8bb2239">2.0</AVersion>
  </documentManagement>
</p:properties>
</file>

<file path=customXml/itemProps1.xml><?xml version="1.0" encoding="utf-8"?>
<ds:datastoreItem xmlns:ds="http://schemas.openxmlformats.org/officeDocument/2006/customXml" ds:itemID="{DE5EDF4F-03B7-447C-AEEE-7B8F64D68A97}"/>
</file>

<file path=customXml/itemProps2.xml><?xml version="1.0" encoding="utf-8"?>
<ds:datastoreItem xmlns:ds="http://schemas.openxmlformats.org/officeDocument/2006/customXml" ds:itemID="{FC53F694-6EBE-408C-AAFC-F64EE8311285}"/>
</file>

<file path=customXml/itemProps3.xml><?xml version="1.0" encoding="utf-8"?>
<ds:datastoreItem xmlns:ds="http://schemas.openxmlformats.org/officeDocument/2006/customXml" ds:itemID="{71DF37A4-A773-4A96-9192-057F8AA0EC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Δανεια_υπό_Διαχειριση</vt:lpstr>
      <vt:lpstr>Λοιπά_στοιχεία_ε_π</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ΕΔΑΔΠ_δάνεια-υπό-διαχείριση</dc:title>
  <dc:creator>Starida Eleni</dc:creator>
  <dc:description/>
  <cp:lastModifiedBy>Mokou Maria</cp:lastModifiedBy>
  <dcterms:created xsi:type="dcterms:W3CDTF">2018-08-06T09:06:55Z</dcterms:created>
  <dcterms:modified xsi:type="dcterms:W3CDTF">2025-03-18T10:47:51Z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64f240-1db5-4acf-9bde-572066689a31_Enabled">
    <vt:lpwstr>true</vt:lpwstr>
  </property>
  <property fmtid="{D5CDD505-2E9C-101B-9397-08002B2CF9AE}" pid="3" name="MSIP_Label_2e64f240-1db5-4acf-9bde-572066689a31_SetDate">
    <vt:lpwstr>2025-03-18T10:47:51Z</vt:lpwstr>
  </property>
  <property fmtid="{D5CDD505-2E9C-101B-9397-08002B2CF9AE}" pid="4" name="MSIP_Label_2e64f240-1db5-4acf-9bde-572066689a31_Method">
    <vt:lpwstr>Privileged</vt:lpwstr>
  </property>
  <property fmtid="{D5CDD505-2E9C-101B-9397-08002B2CF9AE}" pid="5" name="MSIP_Label_2e64f240-1db5-4acf-9bde-572066689a31_Name">
    <vt:lpwstr>ΧΩΡΙΣ ΧΑΡΑΚΤΗΡΙΣΜΟ ΑΣΦΑΛΕΙΑΣ</vt:lpwstr>
  </property>
  <property fmtid="{D5CDD505-2E9C-101B-9397-08002B2CF9AE}" pid="6" name="MSIP_Label_2e64f240-1db5-4acf-9bde-572066689a31_SiteId">
    <vt:lpwstr>dabae695-3d3b-4e5d-ab49-009605ba5c68</vt:lpwstr>
  </property>
  <property fmtid="{D5CDD505-2E9C-101B-9397-08002B2CF9AE}" pid="7" name="MSIP_Label_2e64f240-1db5-4acf-9bde-572066689a31_ActionId">
    <vt:lpwstr>fb0061b5-1d0b-4f6b-8fd1-df6b7bdd3466</vt:lpwstr>
  </property>
  <property fmtid="{D5CDD505-2E9C-101B-9397-08002B2CF9AE}" pid="8" name="MSIP_Label_2e64f240-1db5-4acf-9bde-572066689a31_ContentBits">
    <vt:lpwstr>0</vt:lpwstr>
  </property>
  <property fmtid="{D5CDD505-2E9C-101B-9397-08002B2CF9AE}" pid="9" name="ContentTypeId">
    <vt:lpwstr>0x010100C99F32645853284EB835B50D610223A1010100A120E579C51EAB44A46ECBD0880E5BC6</vt:lpwstr>
  </property>
  <property fmtid="{D5CDD505-2E9C-101B-9397-08002B2CF9AE}" pid="10" name="xd_ProgID">
    <vt:lpwstr/>
  </property>
  <property fmtid="{D5CDD505-2E9C-101B-9397-08002B2CF9AE}" pid="11" name="_SharedFileIndex">
    <vt:lpwstr/>
  </property>
  <property fmtid="{D5CDD505-2E9C-101B-9397-08002B2CF9AE}" pid="12" name="_SourceUrl">
    <vt:lpwstr/>
  </property>
  <property fmtid="{D5CDD505-2E9C-101B-9397-08002B2CF9AE}" pid="13" name="TemplateUrl">
    <vt:lpwstr/>
  </property>
</Properties>
</file>